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mc:AlternateContent xmlns:mc="http://schemas.openxmlformats.org/markup-compatibility/2006">
    <mc:Choice Requires="x15">
      <x15ac:absPath xmlns:x15ac="http://schemas.microsoft.com/office/spreadsheetml/2010/11/ac" url="D:\Documentos\TUTORÍAS AGO-DIC 2022\"/>
    </mc:Choice>
  </mc:AlternateContent>
  <xr:revisionPtr revIDLastSave="0" documentId="13_ncr:1_{32A6AC87-D64C-4604-83CF-B8520064C91C}" xr6:coauthVersionLast="36" xr6:coauthVersionMax="47" xr10:uidLastSave="{00000000-0000-0000-0000-000000000000}"/>
  <workbookProtection workbookAlgorithmName="SHA-512" workbookHashValue="PXq6QEGRhbzoJd7IyH5qSjyBA7Qzz5iYQlAGUUoaPKPC44xQrMHV0VedGwO70J6rKCvJu+BzRwhniWF+hmuY6A==" workbookSaltValue="u4UP060W3NyAZszJyZe81A==" workbookSpinCount="100000" lockStructure="1"/>
  <bookViews>
    <workbookView xWindow="0" yWindow="0" windowWidth="19200" windowHeight="8025" xr2:uid="{00000000-000D-0000-FFFF-FFFF00000000}"/>
  </bookViews>
  <sheets>
    <sheet name="A3_Ficha_Identificación" sheetId="1" r:id="rId1"/>
    <sheet name="A10_Hab_Estudio" sheetId="2" r:id="rId2"/>
    <sheet name="A10Bis_Inven_Est_Aprendizaje" sheetId="3" r:id="rId3"/>
    <sheet name="A13_Test_Autoestima" sheetId="4" r:id="rId4"/>
    <sheet name="A14_Test_Asertividad" sheetId="5" r:id="rId5"/>
  </sheets>
  <definedNames>
    <definedName name="_xlnm.Print_Area" localSheetId="2">A10Bis_Inven_Est_Aprendizaje!$A$1:$AA$52</definedName>
    <definedName name="_xlnm.Print_Area" localSheetId="4">A14_Test_Asertividad!$A$1:$J$39</definedName>
    <definedName name="_xlnm.Print_Area" localSheetId="0">A3_Ficha_Identificación!$A$1:$AF$46</definedName>
    <definedName name="Z_130C767E_61D8_40D4_A373_8BE9065981A8_.wvu.PrintArea" localSheetId="2" hidden="1">A10Bis_Inven_Est_Aprendizaje!$A$1:$AA$52</definedName>
    <definedName name="Z_130C767E_61D8_40D4_A373_8BE9065981A8_.wvu.PrintArea" localSheetId="4" hidden="1">A14_Test_Asertividad!$A$1:$J$39</definedName>
    <definedName name="Z_130C767E_61D8_40D4_A373_8BE9065981A8_.wvu.PrintArea" localSheetId="0" hidden="1">A3_Ficha_Identificación!$A$1:$AF$46</definedName>
  </definedNames>
  <calcPr calcId="191028"/>
</workbook>
</file>

<file path=xl/calcChain.xml><?xml version="1.0" encoding="utf-8"?>
<calcChain xmlns="http://schemas.openxmlformats.org/spreadsheetml/2006/main">
  <c r="H38" i="5" l="1"/>
  <c r="J36" i="5"/>
  <c r="I36" i="5"/>
  <c r="I37" i="5" s="1"/>
  <c r="H36" i="5"/>
  <c r="G36" i="5"/>
  <c r="M128" i="4"/>
  <c r="M126" i="4"/>
  <c r="M124" i="4"/>
  <c r="M122" i="4"/>
  <c r="M117" i="4"/>
  <c r="M115" i="4"/>
  <c r="M113" i="4"/>
  <c r="M111" i="4"/>
  <c r="M106" i="4"/>
  <c r="M104" i="4"/>
  <c r="M102" i="4"/>
  <c r="M100" i="4"/>
  <c r="M94" i="4"/>
  <c r="M92" i="4"/>
  <c r="M90" i="4"/>
  <c r="M88" i="4"/>
  <c r="M82" i="4"/>
  <c r="M80" i="4"/>
  <c r="M78" i="4"/>
  <c r="M76" i="4"/>
  <c r="M70" i="4"/>
  <c r="M67" i="4"/>
  <c r="M65" i="4"/>
  <c r="M63" i="4"/>
  <c r="M57" i="4"/>
  <c r="M55" i="4"/>
  <c r="M52" i="4"/>
  <c r="M49" i="4"/>
  <c r="M43" i="4"/>
  <c r="M41" i="4"/>
  <c r="M39" i="4"/>
  <c r="M37" i="4"/>
  <c r="M32" i="4"/>
  <c r="M30" i="4"/>
  <c r="M28" i="4"/>
  <c r="M26" i="4"/>
  <c r="M21" i="4"/>
  <c r="M19" i="4"/>
  <c r="M17" i="4"/>
  <c r="M15" i="4"/>
  <c r="N52" i="3"/>
  <c r="M52" i="3"/>
  <c r="L52" i="3"/>
  <c r="K52" i="3"/>
  <c r="J52" i="3"/>
  <c r="I52" i="3"/>
  <c r="H52" i="3"/>
  <c r="N50" i="3"/>
  <c r="M50" i="3"/>
  <c r="L50" i="3"/>
  <c r="K50" i="3"/>
  <c r="J50" i="3"/>
  <c r="I50" i="3"/>
  <c r="H50" i="3"/>
  <c r="N48" i="3"/>
  <c r="M48" i="3"/>
  <c r="L48" i="3"/>
  <c r="K48" i="3"/>
  <c r="J48" i="3"/>
  <c r="I48" i="3"/>
  <c r="H48" i="3"/>
  <c r="U4" i="3"/>
  <c r="E3" i="3"/>
  <c r="O2" i="3"/>
  <c r="C2" i="3"/>
  <c r="G157" i="2"/>
  <c r="F157" i="2"/>
  <c r="G109" i="2"/>
  <c r="F110" i="2" s="1"/>
  <c r="F109" i="2"/>
  <c r="G61" i="2"/>
  <c r="F62" i="2" s="1"/>
  <c r="F61" i="2"/>
  <c r="H131" i="4"/>
  <c r="G37" i="5"/>
  <c r="G161" i="2" l="1"/>
  <c r="A159" i="2" s="1"/>
  <c r="O48" i="3"/>
  <c r="O50" i="3"/>
  <c r="O52" i="3"/>
  <c r="K131" i="4"/>
  <c r="A37" i="5"/>
  <c r="A38" i="5"/>
  <c r="H37" i="5"/>
  <c r="K36" i="5"/>
  <c r="J131" i="4"/>
  <c r="J135" i="4" s="1"/>
  <c r="I131" i="4"/>
  <c r="I132" i="4" s="1"/>
  <c r="F158" i="2"/>
  <c r="G160" i="2"/>
  <c r="H132" i="4" l="1"/>
  <c r="K132" i="4"/>
  <c r="I135" i="4"/>
  <c r="J136" i="4" s="1"/>
  <c r="J132" i="4"/>
  <c r="J133" i="4" s="1"/>
  <c r="I133" i="4" l="1"/>
  <c r="I136" i="4" s="1"/>
  <c r="G130" i="4" s="1"/>
  <c r="A131" i="4" s="1"/>
</calcChain>
</file>

<file path=xl/sharedStrings.xml><?xml version="1.0" encoding="utf-8"?>
<sst xmlns="http://schemas.openxmlformats.org/spreadsheetml/2006/main" count="515" uniqueCount="301">
  <si>
    <t>Anexo 3</t>
  </si>
  <si>
    <t>FICHA DE IDENTIFICACIÓN</t>
  </si>
  <si>
    <t>FOTO</t>
  </si>
  <si>
    <t>Este documento es confidencial, tus respuestas serán utilizadas para mejorar el</t>
  </si>
  <si>
    <t>servicio que puede brindar la institución. Por lo que se te pide contestar todas las</t>
  </si>
  <si>
    <t>preguntas con la mayor sinceridad.</t>
  </si>
  <si>
    <t>Fecha:</t>
  </si>
  <si>
    <t>Carrera a la que pertenece:</t>
  </si>
  <si>
    <t>No. De Control:</t>
  </si>
  <si>
    <t>Semestre</t>
  </si>
  <si>
    <t>DATOS GENERALES</t>
  </si>
  <si>
    <t>APELLIDO PATERNO</t>
  </si>
  <si>
    <t>APELLIDO MATERNO</t>
  </si>
  <si>
    <t>NOMBRE (S)</t>
  </si>
  <si>
    <t>SEXO</t>
  </si>
  <si>
    <t>H</t>
  </si>
  <si>
    <t>(</t>
  </si>
  <si>
    <t>)</t>
  </si>
  <si>
    <t>M</t>
  </si>
  <si>
    <t>CORREO ELECTRÓNICO:</t>
  </si>
  <si>
    <t>TELÉFONO DOMICILIO</t>
  </si>
  <si>
    <t>TEL EMERGENCIA</t>
  </si>
  <si>
    <t>CELULAR</t>
  </si>
  <si>
    <t>FECHA DE NAC.</t>
  </si>
  <si>
    <t>LUGAR DE NACIMIENTO</t>
  </si>
  <si>
    <t>ESTADO CIVIL</t>
  </si>
  <si>
    <t>DÍA</t>
  </si>
  <si>
    <t>MES</t>
  </si>
  <si>
    <t>AÑO</t>
  </si>
  <si>
    <t>CIUDAD DE MEXICO</t>
  </si>
  <si>
    <t>CASADO</t>
  </si>
  <si>
    <t>SOLTERO</t>
  </si>
  <si>
    <t>EDAD</t>
  </si>
  <si>
    <t>OTRO</t>
  </si>
  <si>
    <t>NO. HIJOS</t>
  </si>
  <si>
    <t>DOMICILIO ACTUAL</t>
  </si>
  <si>
    <t>ESCOLARIDAD</t>
  </si>
  <si>
    <t>PREPARATORIA</t>
  </si>
  <si>
    <t>BACHILLERATO TÉCNICO</t>
  </si>
  <si>
    <t>NOMBRE DE LA INSITUCION:</t>
  </si>
  <si>
    <t>PROMEDIO OBTENIDO:</t>
  </si>
  <si>
    <t>HAS ESTADO BECADO</t>
  </si>
  <si>
    <t>GOBIERNO FEDERAL</t>
  </si>
  <si>
    <t>GOBIERNO ESTATAL</t>
  </si>
  <si>
    <t>ESFUERZOS DE BACHILLERATO</t>
  </si>
  <si>
    <t>SI</t>
  </si>
  <si>
    <t>NO</t>
  </si>
  <si>
    <t>NOMBRE DE LA INSTITUCIÓN:</t>
  </si>
  <si>
    <t>EN EL TRANSCURSO</t>
  </si>
  <si>
    <t>CON MI</t>
  </si>
  <si>
    <t>CON FAMILIARES</t>
  </si>
  <si>
    <t>CON OTROS</t>
  </si>
  <si>
    <t>SOLO</t>
  </si>
  <si>
    <t>DE TUS ESTUDIOS</t>
  </si>
  <si>
    <t>FAMILIA</t>
  </si>
  <si>
    <t>CERCANOS</t>
  </si>
  <si>
    <t>ESTUDIANTES</t>
  </si>
  <si>
    <t>VIVIRAS:</t>
  </si>
  <si>
    <t>TRABAJAS</t>
  </si>
  <si>
    <t>NOMBRE DE LA EMPRESA</t>
  </si>
  <si>
    <t>HORARIO</t>
  </si>
  <si>
    <t>MAXIMO GRADO</t>
  </si>
  <si>
    <t>PADRE:</t>
  </si>
  <si>
    <t>MADRE:</t>
  </si>
  <si>
    <t>DE ESCOLARIDAD</t>
  </si>
  <si>
    <t>PRIM</t>
  </si>
  <si>
    <t>SEC</t>
  </si>
  <si>
    <t>DE:</t>
  </si>
  <si>
    <t>PRE</t>
  </si>
  <si>
    <t>TÉC</t>
  </si>
  <si>
    <t>LIC</t>
  </si>
  <si>
    <t>POSGRADO</t>
  </si>
  <si>
    <t>SIN ESTUDIOS</t>
  </si>
  <si>
    <t>TU PADRE:</t>
  </si>
  <si>
    <t>TU MADRE:</t>
  </si>
  <si>
    <t>VIVE</t>
  </si>
  <si>
    <t>FINADO</t>
  </si>
  <si>
    <t>FINADA</t>
  </si>
  <si>
    <t>NOMBRE O</t>
  </si>
  <si>
    <t>LUGAR DE</t>
  </si>
  <si>
    <t>TRABAJO DE</t>
  </si>
  <si>
    <t xml:space="preserve">EN CASO DE </t>
  </si>
  <si>
    <t>NOMBRE:</t>
  </si>
  <si>
    <t>TELEFONO</t>
  </si>
  <si>
    <t>ACCIDENTE</t>
  </si>
  <si>
    <t>AVISAR</t>
  </si>
  <si>
    <t>¿TIENES INTENCIONES DE INGRESAR A ALGUNA OTRA UNIVERSIDAD?</t>
  </si>
  <si>
    <t>SÍ (       )</t>
  </si>
  <si>
    <t>NO (         )</t>
  </si>
  <si>
    <t>Anexo 10</t>
  </si>
  <si>
    <t>"ENCUESTA SOBRE LAS HABILIDADES DE ESTUDIO"</t>
  </si>
  <si>
    <t>Instrucciones: La presente encuesta está formada por tres breves cuestionarios, en</t>
  </si>
  <si>
    <t>los cuales puedes indicar los problemas referentes a organización, técnicas y</t>
  </si>
  <si>
    <t>motivación en el estudio, que quizá perjudican tu rendimiento académico. Si contestas</t>
  </si>
  <si>
    <t>todas las preguntas con sinceridad y reflexión podrás identificar mucho de tus</t>
  </si>
  <si>
    <t>actuales defectos el estudiar.</t>
  </si>
  <si>
    <t>Cada cuestionario contiene veinte preguntas, a las que se contestará con sí o no,</t>
  </si>
  <si>
    <t>trazando una X al finalizar cada pregunta, según corresponda tu respuesta a si o no.</t>
  </si>
  <si>
    <t>No hay respuestas "correctas" o "incorrectas", ya que la contestación adecuada es tu</t>
  </si>
  <si>
    <t>juicio sincero sobre tu modo de actuar y tus actitudes personales, respecto al estudio.</t>
  </si>
  <si>
    <t>Responde tan rápido como puedas. Pero son caer en el descuido, y no dediques</t>
  </si>
  <si>
    <t>demasiado tiempo a una sola pregunta. No omitas ninguna de ellas.</t>
  </si>
  <si>
    <t>ENCUESTA PARA ORGANIZACIÓN DEL ESTUDIO</t>
  </si>
  <si>
    <t>PREGUNTAS</t>
  </si>
  <si>
    <t>A.- ¿Sueles dejar para el último la preparación de tus trabajos?</t>
  </si>
  <si>
    <t>B.- ¿Crees que el sueño o el cansancio te impidan estudiar eficazmente en muchas ocasiones?</t>
  </si>
  <si>
    <t>C.- ¿Es frecuente que no termines tu tarea a tiempo?</t>
  </si>
  <si>
    <t>D.- ¿Tiendes a emplear tiempo en leer revistas, ver televisión o charlar cuando debieras dedicarlos a estudiar?</t>
  </si>
  <si>
    <t>E.- Tus actividades sociales o deportivas, ¿te llevan a descuidar, a menudo, tus tareas escolares?</t>
  </si>
  <si>
    <t>F.- ¿Sueles dejar pasar un día o más antes de repasar los apuntes tomados en clase?</t>
  </si>
  <si>
    <t>G.- ¿Sueles dedicar tu tiempo libre entre las 4:00 de la tarde y las 9:00 de la noche a otras actividades que no sean estudiar?</t>
  </si>
  <si>
    <t>H.- ¿Descubres algunas veces de pronto, que debes entregar una tarea antes de lo que creías?</t>
  </si>
  <si>
    <t>I.- ¿Te retrasas, con frecuencia, en una asignatura debido a que tienes que estudiar otra?</t>
  </si>
  <si>
    <t>J.- ¿Te parece que tu rendimiento es muy bajo, en relación con el tiempo que dedicas al estudio?</t>
  </si>
  <si>
    <t>K.- ¿Está situado tu escritorio directamente frente a una ventana, puerta u otra fuente de distracción?</t>
  </si>
  <si>
    <t>L.- ¿Sueles tener fotografías, trofeos o recuerdos sobre tu mesa de escritorio?</t>
  </si>
  <si>
    <t>M.- ¿Sueles estudiar recostado en la cama o arrellanado en un asiento cómodo?</t>
  </si>
  <si>
    <t>N.- ¿Produce resplandor la lámpara que utilizas al estudiar?</t>
  </si>
  <si>
    <t>O.- Tu mesa de estudio ¿está tan desordenada y llena de objetos, que no dispones de sitio suficiente para estudiar con eficacia?</t>
  </si>
  <si>
    <t>P.- ¿Sueles interrumpir tu estudio, por personas que vienen a visitarte?</t>
  </si>
  <si>
    <t>Q.- ¿Estudias, con frecuencia, mientras tienes puesta la televisión y/o la radio?</t>
  </si>
  <si>
    <t>R.- En el lugar donde estudias, ¿se pueden ver con facilidad revistas, fotos de jóvenes o materiales pertenecientes a tu afición?</t>
  </si>
  <si>
    <t>S.- ¿Con frecuencia, interrumpen tu estudio, actividades o ruidos que provienen del exterior?</t>
  </si>
  <si>
    <t>T.- ¿Suele hacerse lento tu estudio debido a que no tienes a la mano los libros y los materiales necesarios?</t>
  </si>
  <si>
    <t>CALIFICACIÓN:</t>
  </si>
  <si>
    <t>ENCUESTA SOBRE TÉCNICAS DE ESTUDIO</t>
  </si>
  <si>
    <t>A.- ¿Tiendes a comenzar la lectura de un libro de texto sin hojear previamente los subtítulos y las ilustraciones?</t>
  </si>
  <si>
    <t>B.- ¿Te saltas por lo general las figuras, gráficas y tablas cuando estudias un tema?</t>
  </si>
  <si>
    <t>C.- ¿Suele serte difícil seleccionar los puntos de los temas de estudio?</t>
  </si>
  <si>
    <t>D.- ¿Te sorprendes con cierta frecuencia, pensando en algo que no tiene nada que ver con lo que estudias?</t>
  </si>
  <si>
    <t>E.- ¿Sueles tener dificultad en entender tus apuntes de clase cuando tratas de repasarlos, después de cierto tiempo?</t>
  </si>
  <si>
    <t>F.- Al tomar notas, ¿te sueles quedar atrás con frecuencia debido a que no puedes escribir con suficiente rapidez?</t>
  </si>
  <si>
    <t>G.- Poco después de comenzar un curso, ¿sueles encontrarte con tus apuntes formando un “revoltijo"?</t>
  </si>
  <si>
    <t>H.- ¿Tomas normalmente tus apuntes tratando de escribir las palabras exactas del docente?</t>
  </si>
  <si>
    <t>I.- Cuando tomas notas de un libro, ¿tienes la costumbre de copiar el material necesario, palabra por Palabra?</t>
  </si>
  <si>
    <t>J.- ¿Te es difícil preparar un temario apropiado para un evaluación?</t>
  </si>
  <si>
    <t>K.- ¿Tienes problemas para organizar los datos o el contenido de un evaluación?</t>
  </si>
  <si>
    <t>L.- ¿Al repasar el temario de una evaluación formulas un resumen de este?</t>
  </si>
  <si>
    <t>M.- ¿Te preparas a veces para un evaluación memorizando fórmulas, definiciones o reglas que no entiendes con claridad?</t>
  </si>
  <si>
    <t>N.- ¿Te resulta difícil decidir qué estudiar y cómo estudiarlo cuando preparas un evaluación?</t>
  </si>
  <si>
    <t>O.- ¿Sueles tener dificultades para organizar, en un orden lógico, las asignaturas que debes estudiar por temas?</t>
  </si>
  <si>
    <t>P.- Al preparar evaluación, ¿sueles estudiar toda la asignatura, en el último momento?</t>
  </si>
  <si>
    <t>Q.- ¿Sueles entregar tus exámenes sin revisarlos detenidamente, para ver si tienen algún error cometido por descuido?</t>
  </si>
  <si>
    <t>R.- ¿Te es posible con frecuencia terminar un evaluación de exposición de un tema en el tiempo prescrito?</t>
  </si>
  <si>
    <t>S.- ¿Sueles perder puntos en exámenes con preguntas de “Verdadero - falso", debido a que no lees detenidamente?</t>
  </si>
  <si>
    <t>T.- ¿Empleas normalmente mucho tiempo en contestar la primera mitad de la prueba y tienes que apresurarte en la segunda?</t>
  </si>
  <si>
    <t>ENCUESTA SOBRE MOTIVACIÓN PARA EL ESTUDIO</t>
  </si>
  <si>
    <t>A.- Después de los primeros días o semanas del curso, ¿tiendes a perder interés por el estudio?</t>
  </si>
  <si>
    <t>B.- ¿Crees que en general, basta estudiar lo necesario para obtener un "aprobado” en las asignaturas.</t>
  </si>
  <si>
    <t>C.- ¿Te sientes frecuentemente confuso o indeciso sobre cuáles deben ser tus metas formativas y profesionales?</t>
  </si>
  <si>
    <t>D.- ¿Sueles pensar que no vale la pena el tiempo y el esfuerzo que son necesarios para lograr una educación universitaria?</t>
  </si>
  <si>
    <t>E.- ¿ Crees que es mas importante divertirte y disfrutar de la vida, que estudiar?</t>
  </si>
  <si>
    <t>F.- ¿Sueles pasar el tiempo de clase en divagaciones o soñando despierto en lugar de atender al docente?</t>
  </si>
  <si>
    <t>G.- ¿Te sientes habitualmente incapaz de concentrarte en tus estudios debido a que estas inquieto, aburrido o de mal humor?</t>
  </si>
  <si>
    <t>H.- ¿Piensas con frecuencia que las asignaturas que estudias tienen poco valor practico para ti?</t>
  </si>
  <si>
    <t>I.- ¿Sientes, frecuentes deseos de abandonar la escuela y conseguir un trabajo?</t>
  </si>
  <si>
    <t>J.- ¿Sueles tener la sensación de lo que se enseña en los centros docentes no te prepara para afrontar los problemas de la vida adulta?</t>
  </si>
  <si>
    <t>K.- ¿Sueles dedicarte de modo casual, según el estado de ánimo en que te encuentres?</t>
  </si>
  <si>
    <t>L.- ¿Te horroriza estudiar libros de textos porque son insípidos y aburridos?</t>
  </si>
  <si>
    <t>M.- ¿Esperas normalmente a que te fijen la fecha de un evaluación para comenzar a estudiar los textos o repasar tus apuntes de clases?</t>
  </si>
  <si>
    <t>N - ¿Sueles pensar que los exámenes son pruebas penosas de las que no se puede escapar y respecto a las cuales lo que debe hacerse es sobrevivir, del modo que sea?</t>
  </si>
  <si>
    <t>O.- ¿Sientes con frecuencia que tus docentes no comprenden las necesidades de los estudiantes?</t>
  </si>
  <si>
    <t>P.- ¿Tienes normalmente la sensación de que tus docentes exigen demasiadas horas de estudio fuera de clase?</t>
  </si>
  <si>
    <t>Q.- ¿Dudas por lo general, en pedir ayuda a tus docentes en tareas que te son difíciles?</t>
  </si>
  <si>
    <t>R.- ¿Sueles pensar que tus docentes no tienen contacto con los temas y sucesos de actualidad?</t>
  </si>
  <si>
    <t>S.- ¿Te sientes reacio, por lo general, a hablar con tus docentes de tus proyectos futuros, de estudio o profesionales?</t>
  </si>
  <si>
    <t>T.- ¿Criticas con frecuencia a tus docentes cuando charlas con tus compañeros?</t>
  </si>
  <si>
    <t>Calificación General</t>
  </si>
  <si>
    <t>Total "SI"</t>
  </si>
  <si>
    <t>Total "NO"</t>
  </si>
  <si>
    <t xml:space="preserve">INVENTARIO SOBRE ESTILOS DE APRENDIZAJE  </t>
  </si>
  <si>
    <t>Nombre</t>
  </si>
  <si>
    <t>Carrera</t>
  </si>
  <si>
    <t>Lugar de procedencia</t>
  </si>
  <si>
    <t xml:space="preserve">Metts Raph </t>
  </si>
  <si>
    <t xml:space="preserve">                     (Deacuerdo al modelo PNL)</t>
  </si>
  <si>
    <t>Este inventario es para ayudarle a descubrir se manera preferida de aprender. Cada persona tiene su manera preferida de aprender. Reconocer sus preferencias le ayudará a comprender sus fuerzas en cualquier situación de aprendizaje.</t>
  </si>
  <si>
    <t>Por favor, responda verdaderamente a cada pregunta. Responda según lo que hace actualmente, no según lo que piense que sea la respuesta correcta.</t>
  </si>
  <si>
    <t>Use la escala siguiente para responder a cada pregunta. Coloque el numero que responda adecuadamente, en la casilla que le corresponda.</t>
  </si>
  <si>
    <t>1 = Nunca</t>
  </si>
  <si>
    <t>2 = Raramente</t>
  </si>
  <si>
    <t xml:space="preserve">3 = Ocasionalmente </t>
  </si>
  <si>
    <t xml:space="preserve">4 = Usualmente </t>
  </si>
  <si>
    <t>5 = Siempre</t>
  </si>
  <si>
    <t>NUM</t>
  </si>
  <si>
    <t>P R E G U N T A S</t>
  </si>
  <si>
    <t>PUNTAJE</t>
  </si>
  <si>
    <t>Me ayuda trazar o escribir a mano las palabras cuando tengo que aprenderlas de memoria.</t>
  </si>
  <si>
    <t>Recuerdo mejor un tema al escuchar una conferencia en vez de leer un libro de texto.</t>
  </si>
  <si>
    <t>Prefiero las clases que requieren una prueba sobre lo que se lee en el libro de texto.</t>
  </si>
  <si>
    <t>Me gusta comer bocados y masticar chicle, cuando estudio.</t>
  </si>
  <si>
    <t>Al prestar atención a una conferencia, puedo recordar las ideas principales sin anotarlas.</t>
  </si>
  <si>
    <t>Prefiero las instrucciones escritas sobre las orales.</t>
  </si>
  <si>
    <t>Yo resuelvo bien los rompecabezas y los laberintos.</t>
  </si>
  <si>
    <t>Prefiero las clases que requieren una prueba sobre lo que se presenta durante una conferencia.</t>
  </si>
  <si>
    <t>Me ayuda ver diapositivas y videos para comprender un tema.</t>
  </si>
  <si>
    <t>Recuerdo más cuando leo un libro que cuando escucho una conferencia.</t>
  </si>
  <si>
    <t>Por lo general, tengo que escribir los números del teléfono para recordarlos bien.</t>
  </si>
  <si>
    <t>Prefiero recibir las noticias escuchando la radio en vez de leerlas en un periódico.</t>
  </si>
  <si>
    <t>Me gusta tener algo como bolígrafo o un lápiz en la mano cuando estudio.</t>
  </si>
  <si>
    <t>Necesito copiar los ejemplos de la pizarra del maestro para examinarlos más tarde.</t>
  </si>
  <si>
    <t>Prefiero las instrucciones orales del maestro que aquellas escritas en un examen o pizarra.</t>
  </si>
  <si>
    <t>Prefiero que un libro de texto tenga diagramas gráficos y cuadros por que me ayudan mejor a entender al material.</t>
  </si>
  <si>
    <t>Me gusta escuchar música al estudiar una obra, novela, etc.</t>
  </si>
  <si>
    <t>Tengo que apuntar listas de cosas que quiero hacer para recordarlas.</t>
  </si>
  <si>
    <t>Puedo corregir mi tarea examinándola y encontrando la mayoría de mis errores.</t>
  </si>
  <si>
    <t xml:space="preserve">Prefiero leer el periódico en vez de escuchar las noticias </t>
  </si>
  <si>
    <t>Puedo recordar los números de teléfono cuando los oigo.</t>
  </si>
  <si>
    <t>Gozo el trabajo que me exige usar la mano o herramientas.</t>
  </si>
  <si>
    <t>Cuando escribo algo, necesito leerlo en voz alta para oír como suena.</t>
  </si>
  <si>
    <t>Puedo recordar mejor las cosas cuando puedo moverme mientras estoy aprendiéndolas, por ej. Caminar al estudiar, o participar en una actividad que me permita moverme, etc.</t>
  </si>
  <si>
    <t>VISUAL</t>
  </si>
  <si>
    <t>Pregunta</t>
  </si>
  <si>
    <t>Total Visual:</t>
  </si>
  <si>
    <t xml:space="preserve"> </t>
  </si>
  <si>
    <t>Puntaje (1 a 5)</t>
  </si>
  <si>
    <t>AUDITIVO</t>
  </si>
  <si>
    <t>Total auditivo:</t>
  </si>
  <si>
    <t>KINESTESICO</t>
  </si>
  <si>
    <t>Total kinestésico:</t>
  </si>
  <si>
    <t>Anexo 13</t>
  </si>
  <si>
    <t>DETERMINACIÓN DE PROBLEMAS EMOCIONALES</t>
  </si>
  <si>
    <t>TEST DE AUTOESTIMA</t>
  </si>
  <si>
    <t>INSTRUCCIONES:</t>
  </si>
  <si>
    <t>Realiza el siguiente test para evaluar y comprobar tu nivel de autoestima. Contesta</t>
  </si>
  <si>
    <t>con la mayor sinceridad posible a cada una de las siguientes preguntas eligiendo la</t>
  </si>
  <si>
    <t>respuesta que más se identifique con tu forma de pensar o de actuar.</t>
  </si>
  <si>
    <t>A la hora de tomar decisiones en tu vida, como proponer cosas nuevas en el trabajo, iniciar alguna actividad de ocio, o elegir un color nuevo para pintar tu casa, ¿sueles buscar la aprobación o el apoyo de las personas que te rodean?</t>
  </si>
  <si>
    <t>No, consideras que tu opinión sea buena y que la de los demás no tenga porque serlo siempre.</t>
  </si>
  <si>
    <t>A</t>
  </si>
  <si>
    <t>Sí, pero sólo ante las decisiones que consideras demasiado importantes como para actuar precipitadamente.</t>
  </si>
  <si>
    <t>B</t>
  </si>
  <si>
    <t>Sí, siempre que puedes consultas con los demás. Te equivocas con frecuencia y quieres hacer las cosas bien.</t>
  </si>
  <si>
    <t>C</t>
  </si>
  <si>
    <t>Depende de la decisión. Sueles tener claro lo que vas a hacer, pero consideras las posibilidades que te ofrecen los demás.</t>
  </si>
  <si>
    <t>D</t>
  </si>
  <si>
    <t>Imagina que estás en una reunión social o familiar importante; adviertes que no vas vestido para la ocasión y que desentonas con los demás, ¿cómo te comportas?</t>
  </si>
  <si>
    <t>No le das importancia, te comportas con naturalidad y si alguien te lo comenta haces alguna broma al respecto.</t>
  </si>
  <si>
    <t>Te da mucha vergüenza. Procuras situarte en algún lugar discreto y pasar desapercibido.</t>
  </si>
  <si>
    <t>Te sientes incómodo pero tratas de no pensar en ello, te integras en la reunión y das alguna excusa por tu error.</t>
  </si>
  <si>
    <t>No te importa nada en absoluto, aunque no lleves la ropa adecuada tienes estilo y sabes llevar bien cualquier cosa.</t>
  </si>
  <si>
    <t>Tienes muchas ganas de irte a comprar ropa y le pides a algún amigo que te acompañe. Esta persona es más alta y más atractiva que tú, y todo lo que se prueba le queda mucho mejor que a ti.</t>
  </si>
  <si>
    <t>Admiras el estilo de tu acompañante, al final compras un par de prendas necesarias pero muy simples en cuanto a forma y color.</t>
  </si>
  <si>
    <t>No estás dispuesto a que te gane, decides comprar varias prendas muy modernas y bastante caras.</t>
  </si>
  <si>
    <t>Admiras su estilo pero eres muy consciente del tuyo, compras la ropa que mejor te sienta y que necesitas, y pasan un rato ameno probándose cosas diferentes.</t>
  </si>
  <si>
    <t>A su lado te sientes bastante poca cosa, te quitas las ganas de probarte ropa y mucho menos de comprar. Pones una excusa y te marchas.</t>
  </si>
  <si>
    <t>Un día conoces a alguien nuevo y muy interesante, estás charlando animadamente y llega el momento de hablar de ti, ¿cuál de las siguientes opciones mejor se ajusta a lo que cuentas?</t>
  </si>
  <si>
    <t>No crees que tengas mucho que contar, tu trabajo es muy corriente, tus amigos son normales y tus aficiones también. Prefieres que esta persona te cuente su vida.</t>
  </si>
  <si>
    <t>Tu trabajo te gusta y aunque sea corriente, siempre lo enfocas desde una perspectiva interesante, tus aficiones son tu pasión y disfrutas hablando de ellas, también hablas de tus proyectos futuros.</t>
  </si>
  <si>
    <t>Hablas en líneas generales de tu trabajo y de tus aficiones, sobre todo hablas de tus amigos y de lo más interesante de sus vidas.</t>
  </si>
  <si>
    <t>Más que de tu trabajo actual, hablas de tus proyectos y de tus objetivos, y de lo que vas a hacer para logrados, de lo buenas que son tus amistades y lo poco usual de tus aficiones. Te gusta hablar de ti.</t>
  </si>
  <si>
    <t>En tu lugar de trabajo o de estudios, se está explicando algo que es completamente nuevo para ti. Llega un momento en que te das cuenta que no has entendido casi nada ¿qué haces?</t>
  </si>
  <si>
    <t>Paras la explicación y requieres que se empiece de nuevo, si tu no lo entiendes habrá mucha gente que tampoco lo haga.</t>
  </si>
  <si>
    <t>Si hay más gente que pregunte tu también lo haces, si no, buscas al ponente para que te aclare las dudas.</t>
  </si>
  <si>
    <t>Te da mucha vergüenza preguntar y demostrar así que no entiendes. Más tarde preguntarás a algún amigo o intentarás informarte por tu cuenta.</t>
  </si>
  <si>
    <t>Tomas nota de lo que no entiendes para preguntarlo al finalizar la charla, si sigues con dudas pedirás información complementaria para prepararte mejor.</t>
  </si>
  <si>
    <t>Tener un trabajo bien remunerado y que nos guste es algo difícil de conseguir, si tuvieras que valorar tu empleo o tu situación laboral, ¿cómo la definirías?</t>
  </si>
  <si>
    <t>Satisfactoria, tratas de buscar el lado positivo de las cosas y nunca te faltan proyectos y objetivos que perseguir.</t>
  </si>
  <si>
    <t>Horrible, no obstante, sabes que las cosas están mal y que tienes que aguantar lo que sea. Estás muy agradecido por tener trabajo.</t>
  </si>
  <si>
    <t>No te preocupa especialmente el tema, tienes un montón de proyectos más importantes y con tu desempeño los alcanzarás.</t>
  </si>
  <si>
    <t>Has logrado que no te afecte, consideras más importante tu vida personal y privada y eso es por lo que luchas.</t>
  </si>
  <si>
    <t>Has tenido un día duro, has trabajado con más ahínco para finalizar una tarea en la oficina, has hecho todas las gestiones que tenías pendientes, has resuelto un par de problemas domésticos y encima le has hecho un favor a un amigo. ¿Qué haces al llegar a casa?</t>
  </si>
  <si>
    <t>Prefieres no pensarlo, el día ha sido duro pero para ti no es algo nuevo, solo pides poder dormir bien y que mañana sea un día más tranquilo.</t>
  </si>
  <si>
    <t>Se lo cuentas a todo el mundo, te gusta que se te reconozca cuando haces las cosas bien y exiges en casa que te mimen por haberte esforzado tanto.</t>
  </si>
  <si>
    <t>Estás muy satisfecho y decides darte un capricho, darte un baño de espuma y ver una buena película, o comprarte un regalito que hace tiempo querías.</t>
  </si>
  <si>
    <t>Te preocupa que se te haya olvidado algo o haber hecho algo mal por la prisa, repasas mentalmente las actividades y al día siguiente esperas no tener queja de nadie.</t>
  </si>
  <si>
    <t>En tu trabajo están buscando a una persona que represente a la empresa en un concurso del ramo. Piden una persona que cumpla unos requisitos, entre ellos, explicar bien el trabajo que se desarrollo y que haga una demostración práctica del mismo.</t>
  </si>
  <si>
    <t>No te planteas ser voluntario, hay mil personas más capacitadas que tú para la demostración y no se te da bien hablar en público.</t>
  </si>
  <si>
    <t>Te presentas voluntario, puede ser una experiencia interesante y si sales elegido puedes hacer una presentación innovadora.</t>
  </si>
  <si>
    <t>No te presentas, serías capaz de hacerla bien pero crees que hay gente mejor preparada y más original que tú.</t>
  </si>
  <si>
    <t>Te presentas y estás casi seguro de que te elegirán, haces buenos proyectos y darás una buena imagen de la empresa.</t>
  </si>
  <si>
    <t>¿Con cuál de las siguientes frases sobre la buena fortuna estás más de acuerdo?</t>
  </si>
  <si>
    <t>La buena suerte puede tocarle a todo el mundo, yo me considero una persona afortunada a la que la vida le sonríe.</t>
  </si>
  <si>
    <t>Para tener buena suerte hay que trabajar duro, sólo los muy afortunados la tienen sin mucho esfuerzo.</t>
  </si>
  <si>
    <t>Yo no tengo suerte, tanto los premios como las cosas especiales sólo les pasan a los demás.</t>
  </si>
  <si>
    <t>La suerte respecto a los premios es una cuestión de probabilidad, y respecto a las cosas de la vida, siempre depende de cómo se perciban.</t>
  </si>
  <si>
    <t>En una fiesta en la que no conoces a nadie excepto a los anfitriones, te presentan a un grupo de personas de aspecto interesante. ¿Cuál es tu actitud?</t>
  </si>
  <si>
    <t>Te interesa conocerlos no sólo para pasar un buen rato en la reunión sino porque puede ser una forma de iniciar una amistad.</t>
  </si>
  <si>
    <t>Esperas causarles una buena impresión y decir cosas que les puedan interesar.</t>
  </si>
  <si>
    <t>Te gustaría llevarles a tu terreno en la conversación para así poder hablar de los temas que más te interesan.</t>
  </si>
  <si>
    <t>Antes de iniciar una conversación escuchas lo que dicen, y esperas que hablen de temas que tú conozcas.</t>
  </si>
  <si>
    <t>RESULTADO:</t>
  </si>
  <si>
    <t>ESPERA RESULTADO</t>
  </si>
  <si>
    <t>Tienes un nivel algo bajo de autoestima y se nota en la valoración que haces de ti mismo, de tu trabajo y de tu fortuna en la vida. Una de las razones por las que percibimos más las cosas negativas es que estas son más destacables que las positivas. En la escuela o de niños en casa, siempre nos regañaban por lo malo pero se olvidaban de felicitamos por lo bueno. Para elevar el nivel de nuestra autoestima es necesario aceptarse tal como uno es y valorar más lo que somos y lo que tenemos. A veces puede parecer difícil, pero si practicas unos minutos diarios a pensar en las cosas positivas que tienes, irás poco a poco queriéndote más.</t>
  </si>
  <si>
    <t>Tu nivel de autoestima es suficiente pero más a menudo de lo que te gustaría, te falla y te abandona. Los sucesos negativos que nos pasan absorben más nuestros sentidos pues son más desagradables que las cosas positivas, por ello les damos más importancia de la que merecen y no nos fijamos en lo bueno con igual intensidad. Todas las personas tenemos cosas positivas y todos cometemos errores o tenemos días flojos. La clave está en darle a cada cosa el justo valor que tiene, ver los errores como maneras de aprendizaje y reconocer las cosas buenas que poseemos. También podemos aprender a queremos a nosotros mismos cuidándonos con más mimo y dándonos gustos.</t>
  </si>
  <si>
    <t>Tu nivel de autoestima es muy bueno, sabes dar a las cosas el valor que merecen, reconoces lo bueno y no te dejas amilanar fácilmente por las adversidades. Eres una persona sensata y realista que tiene confianza en sí misma, tus objetivos no son irrealizables y te gusta luchar para conseguirlos. Has aprendido que las cosas no salen siempre como quieres ni cuando quieres, que todo requiere un esfuerzo y que es normal equivocarse. Cuando tienes un error procuras aprender lo que este te enseña y a evitarlo en futuras ocasiones. Un buen nivel de autoestima nos hace tener más ganas de luchar por las cosas, nos ayuda a no desistir en nuestro empeño de lograr algo y hace que la vida nos sea más amable y agradable.</t>
  </si>
  <si>
    <t>Tienes un alto nivel de autoestima y mucha confianza y seguridad en ti mismo. Ambos sentimientos son muy positivos y necesarios para conseguir mucho más de lo que nos proponemos, sin embargo, es preciso ser cautelosos. Al igual que una baja autoestima, un exceso de esta puede hacernos perder la objetividad de nuestras acciones, hacernos creer demasiado buenos en algo, y si sobreviene una decepción o un fracaso, hacernos sufrir más de lo razonable. También si nos creemos demasiado especiales podemos hacer daño a los demás minusvalorando su esfuerzo o no apreciándolo en lo que vale. Siempre conviene tener una dosis de modestia.</t>
  </si>
  <si>
    <t>Anexo 14</t>
  </si>
  <si>
    <t>TEST DE ASERTIVIDAD</t>
  </si>
  <si>
    <r>
      <rPr>
        <b/>
        <sz val="11"/>
        <color theme="1"/>
        <rFont val="Calibri"/>
        <charset val="134"/>
        <scheme val="minor"/>
      </rPr>
      <t xml:space="preserve">Coloca el numero de la opción con la que mejor te identificas </t>
    </r>
    <r>
      <rPr>
        <b/>
        <u/>
        <sz val="11"/>
        <color theme="1"/>
        <rFont val="Calibri"/>
        <charset val="134"/>
        <scheme val="minor"/>
      </rPr>
      <t>(Solo elije uno)</t>
    </r>
  </si>
  <si>
    <t>1 = Con frecuencia, 2 = De vez en cuando, 3 = Casi nunca, 4 = Nunca</t>
  </si>
  <si>
    <t>En una reunión difícil, con un ambiente caldeado, soy capaz de hablar con confianza.</t>
  </si>
  <si>
    <t>Si no estoy segura de una cosa, puedo pedir ayuda fácilmente.</t>
  </si>
  <si>
    <t>Si alguna persona es injusta y agresiva, puedo controlar la situación con confianza.</t>
  </si>
  <si>
    <t>Si alguna persona se muestra irónica conmigo o con otras, puedo responder sin agresividad.</t>
  </si>
  <si>
    <t>Si creo que se está abusando de mí, soy capaz de denunciarlo sin alterarme.</t>
  </si>
  <si>
    <t>Si alguna persona me pide permiso para hacer algo que no me gusta, por ejemplo, fumar, puedo decirle que no sin sentirme culpable.</t>
  </si>
  <si>
    <t>Si alguna persona pide mi opinión sobre alguna cosa me siento bien dándosela, aunque no concuerde con la de los demás.</t>
  </si>
  <si>
    <t>Puedo conectar fácil y efectivamente con personas que considero importantes.</t>
  </si>
  <si>
    <t>Cuando encuentro defectos en una tienda o restaurante, soy capaz de exponerlos sin atacar a las otras personas y sin sentirme mal.</t>
  </si>
  <si>
    <t>Tus respuestas han dado como resultado: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</si>
</sst>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charset val="134"/>
      <scheme val="minor"/>
    </font>
    <font>
      <sz val="11"/>
      <color theme="1"/>
      <name val="Calibri"/>
      <family val="2"/>
      <scheme val="minor"/>
    </font>
    <font>
      <b/>
      <sz val="11"/>
      <color theme="1"/>
      <name val="Calibri"/>
      <charset val="134"/>
      <scheme val="minor"/>
    </font>
    <font>
      <b/>
      <sz val="12"/>
      <color theme="1"/>
      <name val="Calibri"/>
      <charset val="134"/>
      <scheme val="minor"/>
    </font>
    <font>
      <sz val="11"/>
      <color theme="0"/>
      <name val="Calibri"/>
      <charset val="134"/>
      <scheme val="minor"/>
    </font>
    <font>
      <sz val="11"/>
      <color rgb="FFFF0000"/>
      <name val="Calibri"/>
      <charset val="134"/>
      <scheme val="minor"/>
    </font>
    <font>
      <sz val="11"/>
      <name val="Calibri"/>
      <charset val="134"/>
      <scheme val="minor"/>
    </font>
    <font>
      <b/>
      <sz val="14"/>
      <color theme="1"/>
      <name val="Calibri"/>
      <charset val="134"/>
      <scheme val="minor"/>
    </font>
    <font>
      <b/>
      <sz val="11"/>
      <color theme="0"/>
      <name val="Calibri"/>
      <charset val="134"/>
      <scheme val="minor"/>
    </font>
    <font>
      <sz val="9"/>
      <color theme="1"/>
      <name val="Calibri"/>
      <charset val="134"/>
      <scheme val="minor"/>
    </font>
    <font>
      <b/>
      <u/>
      <sz val="11"/>
      <color theme="1"/>
      <name val="Calibri"/>
      <charset val="134"/>
      <scheme val="minor"/>
    </font>
    <font>
      <sz val="10.5"/>
      <color theme="1"/>
      <name val="Calibri"/>
      <charset val="134"/>
      <scheme val="minor"/>
    </font>
    <font>
      <sz val="11"/>
      <color theme="3" tint="-0.249977111117893"/>
      <name val="Calibri"/>
      <charset val="134"/>
      <scheme val="minor"/>
    </font>
    <font>
      <u/>
      <sz val="11"/>
      <color theme="10"/>
      <name val="Calibri"/>
      <charset val="134"/>
      <scheme val="minor"/>
    </font>
    <font>
      <u/>
      <sz val="11"/>
      <color theme="1"/>
      <name val="Calibri"/>
      <charset val="134"/>
      <scheme val="minor"/>
    </font>
    <font>
      <b/>
      <u/>
      <sz val="11"/>
      <color theme="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3" tint="0.7999511703848384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3" tint="0.39994506668294322"/>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192">
    <xf numFmtId="0" fontId="0" fillId="0" borderId="0" xfId="0"/>
    <xf numFmtId="0" fontId="4" fillId="0" borderId="0" xfId="0" applyFont="1" applyProtection="1">
      <protection hidden="1"/>
    </xf>
    <xf numFmtId="0" fontId="5" fillId="0" borderId="0" xfId="0" applyFont="1"/>
    <xf numFmtId="0" fontId="4" fillId="0" borderId="0" xfId="0" applyFont="1"/>
    <xf numFmtId="0" fontId="6" fillId="0" borderId="0" xfId="0" applyFont="1" applyProtection="1">
      <protection hidden="1"/>
    </xf>
    <xf numFmtId="0" fontId="0" fillId="0" borderId="0" xfId="0" applyProtection="1">
      <protection hidden="1"/>
    </xf>
    <xf numFmtId="0" fontId="2" fillId="0" borderId="0" xfId="0" applyFont="1"/>
    <xf numFmtId="0" fontId="2" fillId="0" borderId="14" xfId="0" applyFont="1" applyBorder="1" applyAlignment="1">
      <alignment horizontal="center"/>
    </xf>
    <xf numFmtId="0" fontId="0" fillId="0" borderId="0" xfId="0" applyAlignment="1">
      <alignment horizont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5" borderId="9" xfId="0" applyFont="1"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12" fillId="0" borderId="0" xfId="0" applyFont="1" applyProtection="1">
      <protection hidden="1"/>
    </xf>
    <xf numFmtId="0" fontId="0" fillId="0" borderId="5" xfId="0" applyBorder="1"/>
    <xf numFmtId="0" fontId="0" fillId="0" borderId="6" xfId="0" applyBorder="1" applyAlignment="1">
      <alignment horizontal="right"/>
    </xf>
    <xf numFmtId="0" fontId="0" fillId="0" borderId="6" xfId="0" applyBorder="1" applyProtection="1">
      <protection locked="0"/>
    </xf>
    <xf numFmtId="0" fontId="0" fillId="0" borderId="6" xfId="0" applyBorder="1"/>
    <xf numFmtId="0" fontId="0" fillId="0" borderId="10" xfId="0" applyBorder="1"/>
    <xf numFmtId="0" fontId="0" fillId="0" borderId="11" xfId="0" applyBorder="1"/>
    <xf numFmtId="0" fontId="0" fillId="0" borderId="7" xfId="0" applyBorder="1"/>
    <xf numFmtId="0" fontId="0" fillId="0" borderId="13" xfId="0" applyBorder="1" applyAlignment="1">
      <alignment horizontal="right"/>
    </xf>
    <xf numFmtId="0" fontId="0" fillId="0" borderId="13" xfId="0" applyBorder="1" applyProtection="1">
      <protection locked="0"/>
    </xf>
    <xf numFmtId="0" fontId="0" fillId="0" borderId="1" xfId="0" applyBorder="1"/>
    <xf numFmtId="0" fontId="0" fillId="0" borderId="2" xfId="0" applyBorder="1"/>
    <xf numFmtId="0" fontId="0" fillId="0" borderId="0" xfId="0" applyAlignment="1">
      <alignment horizontal="right"/>
    </xf>
    <xf numFmtId="0" fontId="0" fillId="0" borderId="0" xfId="0" applyProtection="1">
      <protection locked="0"/>
    </xf>
    <xf numFmtId="0" fontId="0" fillId="0" borderId="2" xfId="0" applyBorder="1" applyAlignment="1">
      <alignment horizontal="right"/>
    </xf>
    <xf numFmtId="0" fontId="0" fillId="0" borderId="2" xfId="0" applyBorder="1" applyProtection="1">
      <protection locked="0"/>
    </xf>
    <xf numFmtId="0" fontId="0" fillId="0" borderId="13" xfId="0" applyBorder="1"/>
    <xf numFmtId="0" fontId="0" fillId="0" borderId="14" xfId="0" applyBorder="1"/>
    <xf numFmtId="0" fontId="0" fillId="0" borderId="0" xfId="0" applyAlignment="1">
      <alignment vertical="center"/>
    </xf>
    <xf numFmtId="0" fontId="0" fillId="0" borderId="3" xfId="0" applyBorder="1"/>
    <xf numFmtId="0" fontId="0" fillId="0" borderId="9" xfId="0" applyBorder="1" applyAlignment="1" applyProtection="1">
      <alignment horizontal="center" vertical="center"/>
      <protection locked="0"/>
    </xf>
    <xf numFmtId="0" fontId="0" fillId="0" borderId="0" xfId="0" applyAlignment="1">
      <alignment horizontal="left" wrapText="1"/>
    </xf>
    <xf numFmtId="0" fontId="2" fillId="2" borderId="9" xfId="0" applyFont="1" applyFill="1" applyBorder="1" applyAlignment="1">
      <alignment horizontal="center"/>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left"/>
    </xf>
    <xf numFmtId="0" fontId="0" fillId="0" borderId="11" xfId="0" applyBorder="1" applyAlignment="1">
      <alignment horizontal="left"/>
    </xf>
    <xf numFmtId="14" fontId="0" fillId="0" borderId="6"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alignment horizontal="center"/>
    </xf>
    <xf numFmtId="0" fontId="0" fillId="0" borderId="9" xfId="0" applyBorder="1" applyAlignment="1">
      <alignment horizontal="center"/>
    </xf>
    <xf numFmtId="0" fontId="1"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center"/>
      <protection locked="0"/>
    </xf>
    <xf numFmtId="0" fontId="0" fillId="0" borderId="11" xfId="0" applyBorder="1" applyAlignment="1" applyProtection="1">
      <alignment horizontal="center"/>
      <protection locked="0"/>
    </xf>
    <xf numFmtId="0" fontId="0" fillId="0" borderId="9" xfId="0" applyBorder="1" applyAlignment="1" applyProtection="1">
      <alignment horizontal="center" vertical="center"/>
      <protection locked="0"/>
    </xf>
    <xf numFmtId="0" fontId="0" fillId="0" borderId="7" xfId="0" applyBorder="1" applyAlignment="1" applyProtection="1">
      <alignment horizontal="center"/>
      <protection locked="0"/>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pplyProtection="1">
      <alignment horizont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4" fillId="0" borderId="2"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13" fillId="0" borderId="1" xfId="1" applyBorder="1" applyAlignment="1" applyProtection="1">
      <alignment horizontal="center"/>
      <protection locked="0"/>
    </xf>
    <xf numFmtId="0" fontId="13" fillId="0" borderId="2" xfId="1" applyBorder="1" applyAlignment="1" applyProtection="1">
      <alignment horizontal="center"/>
      <protection locked="0"/>
    </xf>
    <xf numFmtId="0" fontId="13" fillId="0" borderId="3" xfId="1" applyBorder="1" applyAlignment="1" applyProtection="1">
      <alignment horizontal="center"/>
      <protection locked="0"/>
    </xf>
    <xf numFmtId="0" fontId="13" fillId="0" borderId="10" xfId="1" applyBorder="1" applyAlignment="1" applyProtection="1">
      <alignment horizontal="center"/>
      <protection locked="0"/>
    </xf>
    <xf numFmtId="0" fontId="13" fillId="0" borderId="0" xfId="1" applyBorder="1" applyAlignment="1" applyProtection="1">
      <alignment horizontal="center"/>
      <protection locked="0"/>
    </xf>
    <xf numFmtId="0" fontId="13" fillId="0" borderId="11" xfId="1" applyBorder="1" applyAlignment="1" applyProtection="1">
      <alignment horizontal="center"/>
      <protection locked="0"/>
    </xf>
    <xf numFmtId="0" fontId="0" fillId="0" borderId="4" xfId="0" applyBorder="1" applyAlignment="1" applyProtection="1">
      <alignment horizontal="center" vertical="center"/>
      <protection locked="0"/>
    </xf>
    <xf numFmtId="0" fontId="1" fillId="0" borderId="1" xfId="0" applyFont="1" applyBorder="1" applyAlignment="1">
      <alignment horizontal="center"/>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0" fillId="0" borderId="9" xfId="0" applyBorder="1" applyAlignment="1">
      <alignment horizontal="left"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0" fillId="0" borderId="0" xfId="0" applyFont="1" applyAlignment="1">
      <alignment horizontal="left"/>
    </xf>
    <xf numFmtId="0" fontId="2" fillId="0" borderId="0" xfId="0" applyFont="1" applyAlignment="1" applyProtection="1">
      <alignment horizontal="right"/>
      <protection hidden="1"/>
    </xf>
    <xf numFmtId="0" fontId="2" fillId="0" borderId="6" xfId="0" applyFont="1" applyBorder="1" applyAlignment="1" applyProtection="1">
      <alignment horizontal="center"/>
      <protection hidden="1"/>
    </xf>
    <xf numFmtId="0" fontId="2" fillId="6" borderId="9" xfId="0" applyFont="1" applyFill="1" applyBorder="1" applyAlignment="1">
      <alignment horizontal="center" vertical="center"/>
    </xf>
    <xf numFmtId="0" fontId="2" fillId="0" borderId="0" xfId="0" applyFont="1" applyAlignment="1" applyProtection="1">
      <alignment horizontal="center"/>
      <protection hidden="1"/>
    </xf>
    <xf numFmtId="0" fontId="11" fillId="0" borderId="9" xfId="0" applyFont="1" applyBorder="1" applyAlignment="1">
      <alignment horizontal="left" vertical="center" wrapText="1"/>
    </xf>
    <xf numFmtId="0" fontId="11" fillId="0" borderId="9" xfId="0" applyFont="1" applyBorder="1" applyAlignment="1">
      <alignment horizontal="left" vertical="center"/>
    </xf>
    <xf numFmtId="0" fontId="11" fillId="0" borderId="1" xfId="0" applyFont="1" applyBorder="1" applyAlignment="1">
      <alignment wrapText="1"/>
    </xf>
    <xf numFmtId="0" fontId="11" fillId="0" borderId="2" xfId="0" applyFont="1" applyBorder="1" applyAlignment="1">
      <alignment wrapText="1"/>
    </xf>
    <xf numFmtId="0" fontId="11" fillId="0" borderId="3" xfId="0" applyFont="1" applyBorder="1" applyAlignment="1">
      <alignment wrapText="1"/>
    </xf>
    <xf numFmtId="0" fontId="11" fillId="0" borderId="5" xfId="0" applyFont="1" applyBorder="1" applyAlignment="1">
      <alignment wrapText="1"/>
    </xf>
    <xf numFmtId="0" fontId="11" fillId="0" borderId="6" xfId="0" applyFont="1" applyBorder="1" applyAlignment="1">
      <alignment wrapText="1"/>
    </xf>
    <xf numFmtId="0" fontId="11" fillId="0" borderId="7" xfId="0" applyFont="1" applyBorder="1" applyAlignment="1">
      <alignment wrapText="1"/>
    </xf>
    <xf numFmtId="0" fontId="11" fillId="0" borderId="9" xfId="0" applyFont="1" applyBorder="1" applyAlignment="1">
      <alignment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1" xfId="0" applyFont="1" applyBorder="1" applyAlignment="1">
      <alignment horizontal="left" vertical="center" wrapText="1" shrinkToFit="1"/>
    </xf>
    <xf numFmtId="0" fontId="11" fillId="0" borderId="2" xfId="0" applyFont="1" applyBorder="1" applyAlignment="1">
      <alignment horizontal="left" vertical="center" wrapText="1" shrinkToFit="1"/>
    </xf>
    <xf numFmtId="0" fontId="11" fillId="0" borderId="3" xfId="0" applyFont="1" applyBorder="1" applyAlignment="1">
      <alignment horizontal="left" vertical="center" wrapText="1" shrinkToFit="1"/>
    </xf>
    <xf numFmtId="0" fontId="11" fillId="0" borderId="5" xfId="0" applyFont="1" applyBorder="1" applyAlignment="1">
      <alignment horizontal="left" vertical="center" wrapText="1" shrinkToFit="1"/>
    </xf>
    <xf numFmtId="0" fontId="11" fillId="0" borderId="6" xfId="0" applyFont="1" applyBorder="1" applyAlignment="1">
      <alignment horizontal="left" vertical="center" wrapText="1" shrinkToFit="1"/>
    </xf>
    <xf numFmtId="0" fontId="11" fillId="0" borderId="7" xfId="0" applyFont="1" applyBorder="1" applyAlignment="1">
      <alignment horizontal="left" vertical="center" wrapText="1" shrinkToFit="1"/>
    </xf>
    <xf numFmtId="0" fontId="7" fillId="0" borderId="0" xfId="0" applyFont="1" applyAlignment="1">
      <alignment horizontal="center" vertical="center"/>
    </xf>
    <xf numFmtId="0" fontId="2" fillId="0" borderId="0" xfId="0" applyFont="1" applyAlignment="1">
      <alignment horizontal="left"/>
    </xf>
    <xf numFmtId="0" fontId="2" fillId="0" borderId="6" xfId="0" applyFont="1" applyBorder="1" applyAlignment="1">
      <alignment horizontal="center"/>
    </xf>
    <xf numFmtId="0" fontId="2" fillId="0" borderId="0" xfId="0" applyFont="1" applyAlignment="1">
      <alignment horizontal="right"/>
    </xf>
    <xf numFmtId="0" fontId="8" fillId="0" borderId="0" xfId="0" applyFont="1" applyAlignment="1">
      <alignment horizontal="right"/>
    </xf>
    <xf numFmtId="0" fontId="9" fillId="0" borderId="9" xfId="0" applyFont="1" applyBorder="1" applyAlignment="1">
      <alignment horizontal="left" vertical="center" wrapText="1"/>
    </xf>
    <xf numFmtId="0" fontId="0" fillId="0" borderId="0" xfId="0" applyAlignment="1"/>
    <xf numFmtId="0" fontId="2" fillId="2" borderId="9" xfId="0" applyFont="1" applyFill="1" applyBorder="1" applyAlignment="1">
      <alignment horizontal="center" vertical="center"/>
    </xf>
    <xf numFmtId="0" fontId="2" fillId="5" borderId="9" xfId="0" applyFont="1" applyFill="1" applyBorder="1" applyAlignment="1" applyProtection="1">
      <alignment horizontal="left"/>
      <protection hidden="1"/>
    </xf>
    <xf numFmtId="0" fontId="2" fillId="5" borderId="9" xfId="0" applyFont="1" applyFill="1" applyBorder="1" applyAlignment="1" applyProtection="1">
      <alignment horizontal="center"/>
      <protection hidden="1"/>
    </xf>
    <xf numFmtId="0" fontId="0" fillId="3" borderId="9" xfId="0" applyFill="1" applyBorder="1" applyAlignment="1" applyProtection="1">
      <alignment horizontal="left"/>
      <protection hidden="1"/>
    </xf>
    <xf numFmtId="0" fontId="2" fillId="3" borderId="9" xfId="0" applyFont="1" applyFill="1" applyBorder="1" applyAlignment="1" applyProtection="1">
      <alignment horizontal="left"/>
      <protection hidden="1"/>
    </xf>
    <xf numFmtId="0" fontId="2" fillId="3" borderId="9" xfId="0" applyFont="1" applyFill="1" applyBorder="1" applyAlignment="1" applyProtection="1">
      <alignment horizontal="center"/>
      <protection hidden="1"/>
    </xf>
    <xf numFmtId="0" fontId="0" fillId="0" borderId="0" xfId="0" applyAlignment="1">
      <alignment horizontal="left" wrapText="1"/>
    </xf>
    <xf numFmtId="0" fontId="2" fillId="2" borderId="9" xfId="0" applyFont="1"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9" xfId="0" applyFont="1" applyBorder="1" applyAlignment="1">
      <alignment horizontal="center" vertical="center"/>
    </xf>
    <xf numFmtId="0" fontId="0" fillId="0" borderId="0" xfId="0" applyAlignment="1">
      <alignment horizontal="right" vertical="center"/>
    </xf>
    <xf numFmtId="0" fontId="0" fillId="0" borderId="6"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4" fillId="0" borderId="0" xfId="0" applyFont="1" applyAlignment="1">
      <alignment horizontal="center"/>
    </xf>
    <xf numFmtId="0" fontId="0" fillId="4" borderId="9" xfId="0" applyFill="1" applyBorder="1" applyAlignment="1">
      <alignment horizontal="left" vertical="center" wrapText="1"/>
    </xf>
    <xf numFmtId="0" fontId="0" fillId="0" borderId="9" xfId="0" applyBorder="1" applyAlignment="1">
      <alignment horizontal="left" vertical="center" wrapText="1"/>
    </xf>
    <xf numFmtId="0" fontId="0" fillId="4" borderId="9" xfId="0" applyFill="1" applyBorder="1" applyAlignment="1">
      <alignment horizontal="left" wrapText="1"/>
    </xf>
    <xf numFmtId="0" fontId="0" fillId="4" borderId="1" xfId="0"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10" xfId="0" applyFill="1" applyBorder="1" applyAlignment="1">
      <alignment horizontal="left" vertical="center" wrapText="1"/>
    </xf>
    <xf numFmtId="0" fontId="0" fillId="4" borderId="0" xfId="0" applyFill="1" applyAlignment="1">
      <alignment horizontal="left" vertical="center" wrapText="1"/>
    </xf>
    <xf numFmtId="0" fontId="0" fillId="4" borderId="11" xfId="0"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0" borderId="9" xfId="0" applyBorder="1" applyAlignment="1">
      <alignment horizontal="center" vertical="center" wrapText="1"/>
    </xf>
    <xf numFmtId="0" fontId="0" fillId="0" borderId="2" xfId="0" applyBorder="1" applyAlignment="1" applyProtection="1">
      <alignment horizontal="center" vertical="center" wrapText="1"/>
      <protection hidden="1"/>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2" fillId="0" borderId="0" xfId="0" applyFont="1" applyAlignment="1">
      <alignment horizontal="center" vertical="center" wrapText="1"/>
    </xf>
    <xf numFmtId="0" fontId="0" fillId="0" borderId="9" xfId="0" applyBorder="1" applyAlignment="1" applyProtection="1">
      <alignment horizontal="center" vertical="center"/>
      <protection hidden="1"/>
    </xf>
    <xf numFmtId="0" fontId="0" fillId="0" borderId="9" xfId="0" applyBorder="1" applyAlignment="1" applyProtection="1">
      <alignment horizontal="left" vertical="center" wrapText="1"/>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F56"/>
  <sheetViews>
    <sheetView showGridLines="0" tabSelected="1" workbookViewId="0">
      <selection activeCell="AA64" sqref="AA64"/>
    </sheetView>
  </sheetViews>
  <sheetFormatPr baseColWidth="10" defaultColWidth="11" defaultRowHeight="15"/>
  <cols>
    <col min="1" max="4" width="2.85546875" customWidth="1"/>
    <col min="5" max="5" width="3.28515625" customWidth="1"/>
    <col min="6" max="52" width="2.85546875" customWidth="1"/>
  </cols>
  <sheetData>
    <row r="1" spans="1:32" ht="15" customHeight="1">
      <c r="A1" s="39" t="s">
        <v>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3" spans="1:32" ht="15.75">
      <c r="A3" s="40" t="s">
        <v>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row>
    <row r="4" spans="1:32">
      <c r="AA4" s="60" t="s">
        <v>2</v>
      </c>
      <c r="AB4" s="60"/>
      <c r="AC4" s="60"/>
      <c r="AD4" s="60"/>
      <c r="AE4" s="60"/>
      <c r="AF4" s="60"/>
    </row>
    <row r="5" spans="1:32">
      <c r="A5" s="41" t="s">
        <v>3</v>
      </c>
      <c r="B5" s="41"/>
      <c r="C5" s="41"/>
      <c r="D5" s="41"/>
      <c r="E5" s="41"/>
      <c r="F5" s="41"/>
      <c r="G5" s="41"/>
      <c r="H5" s="41"/>
      <c r="I5" s="41"/>
      <c r="J5" s="41"/>
      <c r="K5" s="41"/>
      <c r="L5" s="41"/>
      <c r="M5" s="41"/>
      <c r="N5" s="41"/>
      <c r="O5" s="41"/>
      <c r="P5" s="41"/>
      <c r="Q5" s="41"/>
      <c r="R5" s="41"/>
      <c r="S5" s="41"/>
      <c r="T5" s="41"/>
      <c r="U5" s="41"/>
      <c r="V5" s="41"/>
      <c r="W5" s="41"/>
      <c r="X5" s="41"/>
      <c r="Y5" s="41"/>
      <c r="Z5" s="42"/>
      <c r="AA5" s="60"/>
      <c r="AB5" s="60"/>
      <c r="AC5" s="60"/>
      <c r="AD5" s="60"/>
      <c r="AE5" s="60"/>
      <c r="AF5" s="60"/>
    </row>
    <row r="6" spans="1:32">
      <c r="A6" s="41" t="s">
        <v>4</v>
      </c>
      <c r="B6" s="41"/>
      <c r="C6" s="41"/>
      <c r="D6" s="41"/>
      <c r="E6" s="41"/>
      <c r="F6" s="41"/>
      <c r="G6" s="41"/>
      <c r="H6" s="41"/>
      <c r="I6" s="41"/>
      <c r="J6" s="41"/>
      <c r="K6" s="41"/>
      <c r="L6" s="41"/>
      <c r="M6" s="41"/>
      <c r="N6" s="41"/>
      <c r="O6" s="41"/>
      <c r="P6" s="41"/>
      <c r="Q6" s="41"/>
      <c r="R6" s="41"/>
      <c r="S6" s="41"/>
      <c r="T6" s="41"/>
      <c r="U6" s="41"/>
      <c r="V6" s="41"/>
      <c r="W6" s="41"/>
      <c r="X6" s="41"/>
      <c r="Y6" s="41"/>
      <c r="Z6" s="42"/>
      <c r="AA6" s="60"/>
      <c r="AB6" s="60"/>
      <c r="AC6" s="60"/>
      <c r="AD6" s="60"/>
      <c r="AE6" s="60"/>
      <c r="AF6" s="60"/>
    </row>
    <row r="7" spans="1:32">
      <c r="A7" s="41" t="s">
        <v>5</v>
      </c>
      <c r="B7" s="41"/>
      <c r="C7" s="41"/>
      <c r="D7" s="41"/>
      <c r="E7" s="41"/>
      <c r="F7" s="41"/>
      <c r="G7" s="41"/>
      <c r="H7" s="41"/>
      <c r="I7" s="41"/>
      <c r="J7" s="41"/>
      <c r="K7" s="41"/>
      <c r="L7" s="41"/>
      <c r="M7" s="41"/>
      <c r="N7" s="41"/>
      <c r="O7" s="41"/>
      <c r="P7" s="41"/>
      <c r="Q7" s="41"/>
      <c r="R7" s="41"/>
      <c r="S7" s="41"/>
      <c r="T7" s="41"/>
      <c r="U7" s="41"/>
      <c r="V7" s="41"/>
      <c r="W7" s="41"/>
      <c r="X7" s="41"/>
      <c r="Y7" s="41"/>
      <c r="Z7" s="42"/>
      <c r="AA7" s="60"/>
      <c r="AB7" s="60"/>
      <c r="AC7" s="60"/>
      <c r="AD7" s="60"/>
      <c r="AE7" s="60"/>
      <c r="AF7" s="60"/>
    </row>
    <row r="8" spans="1:32">
      <c r="F8" s="8"/>
      <c r="AA8" s="60"/>
      <c r="AB8" s="60"/>
      <c r="AC8" s="60"/>
      <c r="AD8" s="60"/>
      <c r="AE8" s="60"/>
      <c r="AF8" s="60"/>
    </row>
    <row r="9" spans="1:32">
      <c r="A9" s="41" t="s">
        <v>6</v>
      </c>
      <c r="B9" s="41"/>
      <c r="C9" s="41"/>
      <c r="D9" s="43"/>
      <c r="E9" s="43"/>
      <c r="F9" s="43"/>
      <c r="G9" s="43"/>
      <c r="H9" s="43"/>
      <c r="I9" s="43"/>
      <c r="J9" s="43"/>
      <c r="K9" s="43"/>
      <c r="L9" s="43"/>
      <c r="AA9" s="60"/>
      <c r="AB9" s="60"/>
      <c r="AC9" s="60"/>
      <c r="AD9" s="60"/>
      <c r="AE9" s="60"/>
      <c r="AF9" s="60"/>
    </row>
    <row r="10" spans="1:32">
      <c r="AA10" s="31"/>
      <c r="AB10" s="31"/>
      <c r="AC10" s="31"/>
      <c r="AD10" s="31"/>
      <c r="AE10" s="31"/>
      <c r="AF10" s="31"/>
    </row>
    <row r="11" spans="1:32">
      <c r="A11" s="41" t="s">
        <v>7</v>
      </c>
      <c r="B11" s="41"/>
      <c r="C11" s="41"/>
      <c r="D11" s="41"/>
      <c r="E11" s="41"/>
      <c r="F11" s="41"/>
      <c r="G11" s="41"/>
      <c r="H11" s="41"/>
      <c r="I11" s="41"/>
      <c r="J11" s="44"/>
      <c r="K11" s="44"/>
      <c r="L11" s="44"/>
      <c r="M11" s="44"/>
      <c r="N11" s="44"/>
      <c r="O11" s="44"/>
      <c r="P11" s="44"/>
      <c r="Q11" s="44"/>
      <c r="R11" s="44"/>
      <c r="S11" s="44"/>
      <c r="T11" s="44"/>
      <c r="U11" s="44"/>
      <c r="V11" s="45" t="s">
        <v>8</v>
      </c>
      <c r="W11" s="45"/>
      <c r="X11" s="45"/>
      <c r="Y11" s="45"/>
      <c r="Z11" s="45"/>
      <c r="AA11" s="44"/>
      <c r="AB11" s="44"/>
      <c r="AC11" s="44"/>
      <c r="AD11" s="44"/>
      <c r="AE11" s="44"/>
      <c r="AF11" s="44"/>
    </row>
    <row r="12" spans="1:32">
      <c r="A12" s="41" t="s">
        <v>9</v>
      </c>
      <c r="B12" s="41"/>
      <c r="C12" s="41"/>
      <c r="D12" s="41"/>
      <c r="E12" s="44"/>
      <c r="F12" s="44"/>
      <c r="G12" s="44"/>
      <c r="H12" s="44"/>
      <c r="I12" s="44"/>
      <c r="J12" s="44"/>
      <c r="K12" s="44"/>
      <c r="L12" s="44"/>
      <c r="M12" s="44"/>
      <c r="N12" s="44"/>
    </row>
    <row r="14" spans="1:32">
      <c r="A14" s="39" t="s">
        <v>10</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row>
    <row r="16" spans="1:32">
      <c r="A16" s="46" t="s">
        <v>11</v>
      </c>
      <c r="B16" s="46"/>
      <c r="C16" s="46"/>
      <c r="D16" s="46"/>
      <c r="E16" s="46"/>
      <c r="F16" s="46"/>
      <c r="G16" s="46"/>
      <c r="H16" s="46"/>
      <c r="I16" s="46"/>
      <c r="J16" s="46" t="s">
        <v>12</v>
      </c>
      <c r="K16" s="46"/>
      <c r="L16" s="46"/>
      <c r="M16" s="46"/>
      <c r="N16" s="46"/>
      <c r="O16" s="46"/>
      <c r="P16" s="46"/>
      <c r="Q16" s="46"/>
      <c r="R16" s="46"/>
      <c r="S16" s="46" t="s">
        <v>13</v>
      </c>
      <c r="T16" s="46"/>
      <c r="U16" s="46"/>
      <c r="V16" s="46"/>
      <c r="W16" s="46"/>
      <c r="X16" s="46"/>
      <c r="Y16" s="46"/>
      <c r="Z16" s="46"/>
      <c r="AA16" s="46"/>
      <c r="AB16" s="46" t="s">
        <v>14</v>
      </c>
      <c r="AC16" s="46"/>
      <c r="AD16" s="46"/>
      <c r="AE16" s="46"/>
      <c r="AF16" s="46"/>
    </row>
    <row r="17" spans="1:32">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23"/>
      <c r="AC17" s="24" t="s">
        <v>15</v>
      </c>
      <c r="AD17" s="27" t="s">
        <v>16</v>
      </c>
      <c r="AE17" s="28"/>
      <c r="AF17" s="32" t="s">
        <v>17</v>
      </c>
    </row>
    <row r="18" spans="1:32">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8"/>
      <c r="AC18" t="s">
        <v>18</v>
      </c>
      <c r="AD18" s="25" t="s">
        <v>16</v>
      </c>
      <c r="AE18" s="26"/>
      <c r="AF18" s="19" t="s">
        <v>17</v>
      </c>
    </row>
    <row r="19" spans="1:32">
      <c r="A19" s="50" t="s">
        <v>19</v>
      </c>
      <c r="B19" s="48"/>
      <c r="C19" s="48"/>
      <c r="D19" s="48"/>
      <c r="E19" s="48"/>
      <c r="F19" s="48"/>
      <c r="G19" s="48"/>
      <c r="H19" s="48"/>
      <c r="I19" s="49"/>
      <c r="J19" s="50" t="s">
        <v>20</v>
      </c>
      <c r="K19" s="48"/>
      <c r="L19" s="48"/>
      <c r="M19" s="48"/>
      <c r="N19" s="48"/>
      <c r="O19" s="48"/>
      <c r="P19" s="48"/>
      <c r="Q19" s="48"/>
      <c r="R19" s="49"/>
      <c r="S19" s="47" t="s">
        <v>21</v>
      </c>
      <c r="T19" s="48"/>
      <c r="U19" s="48"/>
      <c r="V19" s="48"/>
      <c r="W19" s="48"/>
      <c r="X19" s="48"/>
      <c r="Y19" s="49"/>
      <c r="Z19" s="47" t="s">
        <v>22</v>
      </c>
      <c r="AA19" s="48"/>
      <c r="AB19" s="48"/>
      <c r="AC19" s="48"/>
      <c r="AD19" s="48"/>
      <c r="AE19" s="48"/>
      <c r="AF19" s="49"/>
    </row>
    <row r="20" spans="1:32">
      <c r="A20" s="96"/>
      <c r="B20" s="97"/>
      <c r="C20" s="97"/>
      <c r="D20" s="97"/>
      <c r="E20" s="97"/>
      <c r="F20" s="97"/>
      <c r="G20" s="97"/>
      <c r="H20" s="97"/>
      <c r="I20" s="98"/>
      <c r="J20" s="54"/>
      <c r="K20" s="55"/>
      <c r="L20" s="55"/>
      <c r="M20" s="55"/>
      <c r="N20" s="55"/>
      <c r="O20" s="55"/>
      <c r="P20" s="55"/>
      <c r="Q20" s="55"/>
      <c r="R20" s="56"/>
      <c r="S20" s="54"/>
      <c r="T20" s="55"/>
      <c r="U20" s="55"/>
      <c r="V20" s="55"/>
      <c r="W20" s="55"/>
      <c r="X20" s="55"/>
      <c r="Y20" s="56"/>
      <c r="Z20" s="54"/>
      <c r="AA20" s="55"/>
      <c r="AB20" s="55"/>
      <c r="AC20" s="55"/>
      <c r="AD20" s="55"/>
      <c r="AE20" s="55"/>
      <c r="AF20" s="56"/>
    </row>
    <row r="21" spans="1:32">
      <c r="A21" s="99"/>
      <c r="B21" s="100"/>
      <c r="C21" s="100"/>
      <c r="D21" s="100"/>
      <c r="E21" s="100"/>
      <c r="F21" s="100"/>
      <c r="G21" s="100"/>
      <c r="H21" s="100"/>
      <c r="I21" s="101"/>
      <c r="J21" s="57"/>
      <c r="K21" s="58"/>
      <c r="L21" s="58"/>
      <c r="M21" s="58"/>
      <c r="N21" s="58"/>
      <c r="O21" s="58"/>
      <c r="P21" s="58"/>
      <c r="Q21" s="58"/>
      <c r="R21" s="59"/>
      <c r="S21" s="73"/>
      <c r="T21" s="44"/>
      <c r="U21" s="44"/>
      <c r="V21" s="44"/>
      <c r="W21" s="44"/>
      <c r="X21" s="44"/>
      <c r="Y21" s="61"/>
      <c r="Z21" s="73"/>
      <c r="AA21" s="44"/>
      <c r="AB21" s="44"/>
      <c r="AC21" s="44"/>
      <c r="AD21" s="44"/>
      <c r="AE21" s="44"/>
      <c r="AF21" s="61"/>
    </row>
    <row r="22" spans="1:32">
      <c r="A22" s="50" t="s">
        <v>23</v>
      </c>
      <c r="B22" s="48"/>
      <c r="C22" s="48"/>
      <c r="D22" s="48"/>
      <c r="E22" s="48"/>
      <c r="F22" s="48"/>
      <c r="G22" s="48"/>
      <c r="H22" s="48"/>
      <c r="I22" s="49"/>
      <c r="J22" s="50" t="s">
        <v>24</v>
      </c>
      <c r="K22" s="48"/>
      <c r="L22" s="48"/>
      <c r="M22" s="48"/>
      <c r="N22" s="48"/>
      <c r="O22" s="48"/>
      <c r="P22" s="48"/>
      <c r="Q22" s="48"/>
      <c r="R22" s="49"/>
      <c r="S22" s="51" t="s">
        <v>25</v>
      </c>
      <c r="T22" s="52"/>
      <c r="U22" s="52"/>
      <c r="V22" s="52"/>
      <c r="W22" s="52"/>
      <c r="X22" s="52"/>
      <c r="Y22" s="52"/>
      <c r="Z22" s="52"/>
      <c r="AA22" s="52"/>
      <c r="AB22" s="52"/>
      <c r="AC22" s="52"/>
      <c r="AD22" s="52"/>
      <c r="AE22" s="52"/>
      <c r="AF22" s="53"/>
    </row>
    <row r="23" spans="1:32">
      <c r="A23" s="83" t="s">
        <v>26</v>
      </c>
      <c r="B23" s="84"/>
      <c r="C23" s="84"/>
      <c r="D23" s="84" t="s">
        <v>27</v>
      </c>
      <c r="E23" s="84"/>
      <c r="F23" s="84"/>
      <c r="G23" s="84" t="s">
        <v>28</v>
      </c>
      <c r="H23" s="84"/>
      <c r="I23" s="85"/>
      <c r="J23" s="83" t="s">
        <v>29</v>
      </c>
      <c r="K23" s="84"/>
      <c r="L23" s="84"/>
      <c r="M23" s="84"/>
      <c r="N23" s="84"/>
      <c r="O23" s="84"/>
      <c r="P23" s="84"/>
      <c r="Q23" s="84"/>
      <c r="R23" s="85"/>
      <c r="S23" s="23" t="s">
        <v>30</v>
      </c>
      <c r="T23" s="24"/>
      <c r="U23" s="24"/>
      <c r="V23" s="24"/>
      <c r="W23" s="27" t="s">
        <v>16</v>
      </c>
      <c r="X23" s="28"/>
      <c r="Y23" s="24" t="s">
        <v>17</v>
      </c>
      <c r="Z23" s="24"/>
      <c r="AA23" s="24"/>
      <c r="AB23" s="24"/>
      <c r="AC23" s="24"/>
      <c r="AD23" s="24"/>
      <c r="AE23" s="24"/>
      <c r="AF23" s="32"/>
    </row>
    <row r="24" spans="1:32">
      <c r="A24" s="60"/>
      <c r="B24" s="60"/>
      <c r="C24" s="60"/>
      <c r="D24" s="60"/>
      <c r="E24" s="60"/>
      <c r="F24" s="60"/>
      <c r="G24" s="60"/>
      <c r="H24" s="60"/>
      <c r="I24" s="60"/>
      <c r="J24" s="86"/>
      <c r="K24" s="87"/>
      <c r="L24" s="87"/>
      <c r="M24" s="87"/>
      <c r="N24" s="87"/>
      <c r="O24" s="87"/>
      <c r="P24" s="87"/>
      <c r="Q24" s="87"/>
      <c r="R24" s="88"/>
      <c r="S24" s="18" t="s">
        <v>31</v>
      </c>
      <c r="W24" s="25" t="s">
        <v>16</v>
      </c>
      <c r="X24" s="26"/>
      <c r="Y24" t="s">
        <v>17</v>
      </c>
      <c r="AF24" s="19"/>
    </row>
    <row r="25" spans="1:32">
      <c r="A25" s="84" t="s">
        <v>32</v>
      </c>
      <c r="B25" s="84"/>
      <c r="C25" s="84"/>
      <c r="D25" s="92"/>
      <c r="E25" s="92"/>
      <c r="F25" s="92"/>
      <c r="G25" s="92"/>
      <c r="H25" s="92"/>
      <c r="I25" s="93"/>
      <c r="J25" s="86"/>
      <c r="K25" s="87"/>
      <c r="L25" s="87"/>
      <c r="M25" s="87"/>
      <c r="N25" s="87"/>
      <c r="O25" s="87"/>
      <c r="P25" s="87"/>
      <c r="Q25" s="87"/>
      <c r="R25" s="88"/>
      <c r="S25" s="18" t="s">
        <v>33</v>
      </c>
      <c r="W25" s="25" t="s">
        <v>16</v>
      </c>
      <c r="X25" s="26"/>
      <c r="Y25" t="s">
        <v>17</v>
      </c>
      <c r="AF25" s="19"/>
    </row>
    <row r="26" spans="1:32">
      <c r="A26" s="90"/>
      <c r="B26" s="90"/>
      <c r="C26" s="90"/>
      <c r="D26" s="94"/>
      <c r="E26" s="94"/>
      <c r="F26" s="94"/>
      <c r="G26" s="94"/>
      <c r="H26" s="94"/>
      <c r="I26" s="95"/>
      <c r="J26" s="89"/>
      <c r="K26" s="90"/>
      <c r="L26" s="90"/>
      <c r="M26" s="90"/>
      <c r="N26" s="90"/>
      <c r="O26" s="90"/>
      <c r="P26" s="90"/>
      <c r="Q26" s="90"/>
      <c r="R26" s="91"/>
      <c r="S26" s="14" t="s">
        <v>34</v>
      </c>
      <c r="T26" s="17"/>
      <c r="U26" s="17"/>
      <c r="V26" s="17"/>
      <c r="W26" s="15" t="s">
        <v>16</v>
      </c>
      <c r="X26" s="16"/>
      <c r="Y26" s="17" t="s">
        <v>17</v>
      </c>
      <c r="Z26" s="17"/>
      <c r="AA26" s="17"/>
      <c r="AB26" s="17"/>
      <c r="AC26" s="17"/>
      <c r="AD26" s="17"/>
      <c r="AE26" s="17"/>
      <c r="AF26" s="20"/>
    </row>
    <row r="27" spans="1:32">
      <c r="A27" s="74" t="s">
        <v>35</v>
      </c>
      <c r="B27" s="75"/>
      <c r="C27" s="75"/>
      <c r="D27" s="75"/>
      <c r="E27" s="75"/>
      <c r="F27" s="75"/>
      <c r="G27" s="75"/>
      <c r="H27" s="75"/>
      <c r="I27" s="76"/>
      <c r="J27" s="83"/>
      <c r="K27" s="84"/>
      <c r="L27" s="84"/>
      <c r="M27" s="84"/>
      <c r="N27" s="84"/>
      <c r="O27" s="84"/>
      <c r="P27" s="84"/>
      <c r="Q27" s="84"/>
      <c r="R27" s="84"/>
      <c r="S27" s="84"/>
      <c r="T27" s="84"/>
      <c r="U27" s="84"/>
      <c r="V27" s="84"/>
      <c r="W27" s="84"/>
      <c r="X27" s="84"/>
      <c r="Y27" s="84"/>
      <c r="Z27" s="84"/>
      <c r="AA27" s="84"/>
      <c r="AB27" s="84"/>
      <c r="AC27" s="84"/>
      <c r="AD27" s="84"/>
      <c r="AE27" s="84"/>
      <c r="AF27" s="85"/>
    </row>
    <row r="28" spans="1:32">
      <c r="A28" s="77"/>
      <c r="B28" s="78"/>
      <c r="C28" s="78"/>
      <c r="D28" s="78"/>
      <c r="E28" s="78"/>
      <c r="F28" s="78"/>
      <c r="G28" s="78"/>
      <c r="H28" s="78"/>
      <c r="I28" s="79"/>
      <c r="J28" s="89"/>
      <c r="K28" s="90"/>
      <c r="L28" s="90"/>
      <c r="M28" s="90"/>
      <c r="N28" s="90"/>
      <c r="O28" s="90"/>
      <c r="P28" s="90"/>
      <c r="Q28" s="90"/>
      <c r="R28" s="90"/>
      <c r="S28" s="90"/>
      <c r="T28" s="90"/>
      <c r="U28" s="90"/>
      <c r="V28" s="90"/>
      <c r="W28" s="90"/>
      <c r="X28" s="90"/>
      <c r="Y28" s="90"/>
      <c r="Z28" s="90"/>
      <c r="AA28" s="90"/>
      <c r="AB28" s="90"/>
      <c r="AC28" s="90"/>
      <c r="AD28" s="90"/>
      <c r="AE28" s="90"/>
      <c r="AF28" s="91"/>
    </row>
    <row r="29" spans="1:32">
      <c r="A29" s="46" t="s">
        <v>36</v>
      </c>
      <c r="B29" s="46"/>
      <c r="C29" s="46"/>
      <c r="D29" s="46"/>
      <c r="E29" s="46"/>
      <c r="F29" s="46"/>
      <c r="G29" s="46"/>
      <c r="H29" s="46"/>
      <c r="I29" s="46"/>
      <c r="J29" s="50" t="s">
        <v>37</v>
      </c>
      <c r="K29" s="48"/>
      <c r="L29" s="48"/>
      <c r="M29" s="48"/>
      <c r="N29" s="48"/>
      <c r="O29" s="21" t="s">
        <v>16</v>
      </c>
      <c r="P29" s="22"/>
      <c r="Q29" s="29" t="s">
        <v>17</v>
      </c>
      <c r="R29" s="29"/>
      <c r="S29" s="29"/>
      <c r="T29" s="30"/>
      <c r="U29" s="50" t="s">
        <v>38</v>
      </c>
      <c r="V29" s="48"/>
      <c r="W29" s="48"/>
      <c r="X29" s="48"/>
      <c r="Y29" s="48"/>
      <c r="Z29" s="48"/>
      <c r="AA29" s="48"/>
      <c r="AB29" s="48"/>
      <c r="AC29" s="21" t="s">
        <v>16</v>
      </c>
      <c r="AD29" s="22"/>
      <c r="AE29" s="29" t="s">
        <v>17</v>
      </c>
      <c r="AF29" s="30"/>
    </row>
    <row r="30" spans="1:32">
      <c r="A30" s="104" t="s">
        <v>39</v>
      </c>
      <c r="B30" s="105"/>
      <c r="C30" s="105"/>
      <c r="D30" s="105"/>
      <c r="E30" s="105"/>
      <c r="F30" s="105"/>
      <c r="G30" s="105"/>
      <c r="H30" s="105"/>
      <c r="I30" s="105"/>
      <c r="J30" s="105"/>
      <c r="K30" s="105"/>
      <c r="L30" s="105"/>
      <c r="M30" s="105"/>
      <c r="N30" s="105"/>
      <c r="O30" s="105"/>
      <c r="P30" s="105"/>
      <c r="Q30" s="105"/>
      <c r="R30" s="105"/>
      <c r="S30" s="105"/>
      <c r="T30" s="106"/>
      <c r="U30" s="105" t="s">
        <v>40</v>
      </c>
      <c r="V30" s="105"/>
      <c r="W30" s="105"/>
      <c r="X30" s="105"/>
      <c r="Y30" s="105"/>
      <c r="Z30" s="105"/>
      <c r="AA30" s="105"/>
      <c r="AB30" s="105"/>
      <c r="AC30" s="105"/>
      <c r="AD30" s="105"/>
      <c r="AE30" s="105"/>
      <c r="AF30" s="106"/>
    </row>
    <row r="31" spans="1:32">
      <c r="A31" s="36"/>
      <c r="B31" s="37"/>
      <c r="C31" s="37"/>
      <c r="D31" s="37"/>
      <c r="E31" s="37"/>
      <c r="F31" s="37"/>
      <c r="G31" s="37"/>
      <c r="H31" s="37"/>
      <c r="I31" s="37"/>
      <c r="J31" s="37"/>
      <c r="K31" s="37"/>
      <c r="L31" s="37"/>
      <c r="M31" s="37"/>
      <c r="N31" s="37"/>
      <c r="O31" s="37"/>
      <c r="P31" s="37"/>
      <c r="Q31" s="37"/>
      <c r="R31" s="37"/>
      <c r="S31" s="37"/>
      <c r="T31" s="38"/>
      <c r="U31" s="37"/>
      <c r="V31" s="37"/>
      <c r="W31" s="37"/>
      <c r="X31" s="37"/>
      <c r="Y31" s="37"/>
      <c r="Z31" s="37"/>
      <c r="AA31" s="37"/>
      <c r="AB31" s="37"/>
      <c r="AC31" s="37"/>
      <c r="AD31" s="37"/>
      <c r="AE31" s="37"/>
      <c r="AF31" s="38"/>
    </row>
    <row r="32" spans="1:32">
      <c r="A32" s="74" t="s">
        <v>41</v>
      </c>
      <c r="B32" s="75"/>
      <c r="C32" s="75"/>
      <c r="D32" s="75"/>
      <c r="E32" s="75"/>
      <c r="F32" s="75"/>
      <c r="G32" s="75"/>
      <c r="H32" s="75"/>
      <c r="I32" s="76"/>
      <c r="J32" s="23"/>
      <c r="K32" s="24" t="s">
        <v>42</v>
      </c>
      <c r="L32" s="24"/>
      <c r="M32" s="24"/>
      <c r="N32" s="24"/>
      <c r="O32" s="24"/>
      <c r="P32" s="24"/>
      <c r="Q32" s="24"/>
      <c r="R32" s="27" t="s">
        <v>16</v>
      </c>
      <c r="S32" s="28"/>
      <c r="T32" s="24" t="s">
        <v>17</v>
      </c>
      <c r="U32" s="24"/>
      <c r="V32" s="24"/>
      <c r="W32" s="24" t="s">
        <v>43</v>
      </c>
      <c r="X32" s="24"/>
      <c r="Y32" s="24"/>
      <c r="Z32" s="24"/>
      <c r="AA32" s="24"/>
      <c r="AB32" s="24"/>
      <c r="AC32" s="24"/>
      <c r="AD32" s="27" t="s">
        <v>16</v>
      </c>
      <c r="AE32" s="28"/>
      <c r="AF32" s="32" t="s">
        <v>17</v>
      </c>
    </row>
    <row r="33" spans="1:32">
      <c r="A33" s="80"/>
      <c r="B33" s="81"/>
      <c r="C33" s="81"/>
      <c r="D33" s="81"/>
      <c r="E33" s="81"/>
      <c r="F33" s="81"/>
      <c r="G33" s="81"/>
      <c r="H33" s="81"/>
      <c r="I33" s="82"/>
      <c r="J33" s="18"/>
      <c r="K33" t="s">
        <v>44</v>
      </c>
      <c r="U33" s="25" t="s">
        <v>16</v>
      </c>
      <c r="V33" s="26"/>
      <c r="W33" t="s">
        <v>17</v>
      </c>
      <c r="AF33" s="19"/>
    </row>
    <row r="34" spans="1:32">
      <c r="A34" s="14" t="s">
        <v>45</v>
      </c>
      <c r="B34" s="15" t="s">
        <v>16</v>
      </c>
      <c r="C34" s="16"/>
      <c r="D34" s="17" t="s">
        <v>17</v>
      </c>
      <c r="E34" s="17" t="s">
        <v>46</v>
      </c>
      <c r="F34" s="15" t="s">
        <v>16</v>
      </c>
      <c r="G34" s="16"/>
      <c r="H34" s="17" t="s">
        <v>17</v>
      </c>
      <c r="I34" s="20"/>
      <c r="J34" s="14"/>
      <c r="K34" s="17" t="s">
        <v>47</v>
      </c>
      <c r="L34" s="17"/>
      <c r="M34" s="17"/>
      <c r="N34" s="17"/>
      <c r="O34" s="17"/>
      <c r="P34" s="17"/>
      <c r="Q34" s="17"/>
      <c r="R34" s="17"/>
      <c r="S34" s="17"/>
      <c r="T34" s="17"/>
      <c r="U34" s="44"/>
      <c r="V34" s="44"/>
      <c r="W34" s="44"/>
      <c r="X34" s="44"/>
      <c r="Y34" s="44"/>
      <c r="Z34" s="44"/>
      <c r="AA34" s="44"/>
      <c r="AB34" s="44"/>
      <c r="AC34" s="44"/>
      <c r="AD34" s="44"/>
      <c r="AE34" s="44"/>
      <c r="AF34" s="61"/>
    </row>
    <row r="35" spans="1:32">
      <c r="A35" s="62" t="s">
        <v>48</v>
      </c>
      <c r="B35" s="63"/>
      <c r="C35" s="63"/>
      <c r="D35" s="63"/>
      <c r="E35" s="63"/>
      <c r="F35" s="63"/>
      <c r="G35" s="64"/>
      <c r="H35" s="62" t="s">
        <v>49</v>
      </c>
      <c r="I35" s="63"/>
      <c r="J35" s="63"/>
      <c r="K35" s="63"/>
      <c r="L35" s="63"/>
      <c r="M35" s="64"/>
      <c r="N35" s="62" t="s">
        <v>50</v>
      </c>
      <c r="O35" s="63"/>
      <c r="P35" s="63"/>
      <c r="Q35" s="63"/>
      <c r="R35" s="63"/>
      <c r="S35" s="63"/>
      <c r="T35" s="64"/>
      <c r="U35" s="62" t="s">
        <v>51</v>
      </c>
      <c r="V35" s="63"/>
      <c r="W35" s="63"/>
      <c r="X35" s="63"/>
      <c r="Y35" s="63"/>
      <c r="Z35" s="63"/>
      <c r="AA35" s="64"/>
      <c r="AB35" s="62" t="s">
        <v>52</v>
      </c>
      <c r="AC35" s="63"/>
      <c r="AD35" s="63"/>
      <c r="AE35" s="63"/>
      <c r="AF35" s="64"/>
    </row>
    <row r="36" spans="1:32">
      <c r="A36" s="65" t="s">
        <v>53</v>
      </c>
      <c r="B36" s="45"/>
      <c r="C36" s="45"/>
      <c r="D36" s="45"/>
      <c r="E36" s="45"/>
      <c r="F36" s="45"/>
      <c r="G36" s="66"/>
      <c r="H36" s="65" t="s">
        <v>54</v>
      </c>
      <c r="I36" s="45"/>
      <c r="J36" s="45"/>
      <c r="K36" s="45"/>
      <c r="L36" s="45"/>
      <c r="M36" s="66"/>
      <c r="N36" s="65" t="s">
        <v>55</v>
      </c>
      <c r="O36" s="45"/>
      <c r="P36" s="45"/>
      <c r="Q36" s="45"/>
      <c r="R36" s="45"/>
      <c r="S36" s="45"/>
      <c r="T36" s="66"/>
      <c r="U36" s="65" t="s">
        <v>56</v>
      </c>
      <c r="V36" s="45"/>
      <c r="W36" s="45"/>
      <c r="X36" s="45"/>
      <c r="Y36" s="45"/>
      <c r="Z36" s="45"/>
      <c r="AA36" s="66"/>
      <c r="AB36" s="65"/>
      <c r="AC36" s="45"/>
      <c r="AD36" s="45"/>
      <c r="AE36" s="45"/>
      <c r="AF36" s="66"/>
    </row>
    <row r="37" spans="1:32">
      <c r="A37" s="70" t="s">
        <v>57</v>
      </c>
      <c r="B37" s="71"/>
      <c r="C37" s="71"/>
      <c r="D37" s="71"/>
      <c r="E37" s="71"/>
      <c r="F37" s="71"/>
      <c r="G37" s="72"/>
      <c r="H37" s="14"/>
      <c r="I37" s="15" t="s">
        <v>16</v>
      </c>
      <c r="J37" s="16"/>
      <c r="K37" s="17" t="s">
        <v>17</v>
      </c>
      <c r="L37" s="17"/>
      <c r="M37" s="20"/>
      <c r="N37" s="14"/>
      <c r="O37" s="17"/>
      <c r="P37" s="15" t="s">
        <v>16</v>
      </c>
      <c r="Q37" s="16"/>
      <c r="R37" s="17" t="s">
        <v>17</v>
      </c>
      <c r="S37" s="17"/>
      <c r="T37" s="20"/>
      <c r="U37" s="14"/>
      <c r="V37" s="17"/>
      <c r="W37" s="15" t="s">
        <v>16</v>
      </c>
      <c r="X37" s="16"/>
      <c r="Y37" s="17" t="s">
        <v>17</v>
      </c>
      <c r="Z37" s="17"/>
      <c r="AA37" s="20"/>
      <c r="AB37" s="14"/>
      <c r="AC37" s="15" t="s">
        <v>16</v>
      </c>
      <c r="AD37" s="16"/>
      <c r="AE37" s="17" t="s">
        <v>17</v>
      </c>
      <c r="AF37" s="20"/>
    </row>
    <row r="38" spans="1:32">
      <c r="A38" s="62" t="s">
        <v>58</v>
      </c>
      <c r="B38" s="63"/>
      <c r="C38" s="63"/>
      <c r="D38" s="63"/>
      <c r="E38" s="63"/>
      <c r="F38" s="63"/>
      <c r="G38" s="63"/>
      <c r="H38" s="63"/>
      <c r="I38" s="64"/>
      <c r="J38" s="62" t="s">
        <v>59</v>
      </c>
      <c r="K38" s="63"/>
      <c r="L38" s="63"/>
      <c r="M38" s="63"/>
      <c r="N38" s="63"/>
      <c r="O38" s="63"/>
      <c r="P38" s="63"/>
      <c r="Q38" s="63"/>
      <c r="R38" s="63"/>
      <c r="S38" s="63"/>
      <c r="T38" s="63"/>
      <c r="U38" s="63"/>
      <c r="V38" s="63"/>
      <c r="W38" s="63"/>
      <c r="X38" s="64"/>
      <c r="Y38" s="62" t="s">
        <v>60</v>
      </c>
      <c r="Z38" s="63"/>
      <c r="AA38" s="63"/>
      <c r="AB38" s="63"/>
      <c r="AC38" s="63"/>
      <c r="AD38" s="63"/>
      <c r="AE38" s="63"/>
      <c r="AF38" s="64"/>
    </row>
    <row r="39" spans="1:32">
      <c r="A39" s="14" t="s">
        <v>45</v>
      </c>
      <c r="B39" s="15" t="s">
        <v>16</v>
      </c>
      <c r="C39" s="16"/>
      <c r="D39" s="17" t="s">
        <v>17</v>
      </c>
      <c r="E39" s="17" t="s">
        <v>46</v>
      </c>
      <c r="F39" s="15" t="s">
        <v>16</v>
      </c>
      <c r="G39" s="16"/>
      <c r="H39" s="17" t="s">
        <v>17</v>
      </c>
      <c r="I39" s="20"/>
      <c r="J39" s="73"/>
      <c r="K39" s="44"/>
      <c r="L39" s="44"/>
      <c r="M39" s="44"/>
      <c r="N39" s="44"/>
      <c r="O39" s="44"/>
      <c r="P39" s="44"/>
      <c r="Q39" s="44"/>
      <c r="R39" s="44"/>
      <c r="S39" s="44"/>
      <c r="T39" s="44"/>
      <c r="U39" s="44"/>
      <c r="V39" s="44"/>
      <c r="W39" s="44"/>
      <c r="X39" s="61"/>
      <c r="Y39" s="73"/>
      <c r="Z39" s="44"/>
      <c r="AA39" s="44"/>
      <c r="AB39" s="44"/>
      <c r="AC39" s="44"/>
      <c r="AD39" s="44"/>
      <c r="AE39" s="44"/>
      <c r="AF39" s="61"/>
    </row>
    <row r="40" spans="1:32">
      <c r="A40" s="62" t="s">
        <v>61</v>
      </c>
      <c r="B40" s="63"/>
      <c r="C40" s="63"/>
      <c r="D40" s="63"/>
      <c r="E40" s="63"/>
      <c r="F40" s="63"/>
      <c r="G40" s="64"/>
      <c r="H40" s="67" t="s">
        <v>62</v>
      </c>
      <c r="I40" s="68"/>
      <c r="J40" s="68"/>
      <c r="K40" s="68"/>
      <c r="L40" s="68"/>
      <c r="M40" s="68"/>
      <c r="N40" s="68"/>
      <c r="O40" s="68"/>
      <c r="P40" s="68"/>
      <c r="Q40" s="68"/>
      <c r="R40" s="68"/>
      <c r="S40" s="69"/>
      <c r="T40" s="67" t="s">
        <v>63</v>
      </c>
      <c r="U40" s="68"/>
      <c r="V40" s="68"/>
      <c r="W40" s="68"/>
      <c r="X40" s="68"/>
      <c r="Y40" s="68"/>
      <c r="Z40" s="68"/>
      <c r="AA40" s="68"/>
      <c r="AB40" s="68"/>
      <c r="AC40" s="68"/>
      <c r="AD40" s="68"/>
      <c r="AE40" s="68"/>
      <c r="AF40" s="69"/>
    </row>
    <row r="41" spans="1:32">
      <c r="A41" s="65" t="s">
        <v>64</v>
      </c>
      <c r="B41" s="45"/>
      <c r="C41" s="45"/>
      <c r="D41" s="45"/>
      <c r="E41" s="45"/>
      <c r="F41" s="45"/>
      <c r="G41" s="66"/>
      <c r="H41" s="18" t="s">
        <v>65</v>
      </c>
      <c r="J41" s="25" t="s">
        <v>16</v>
      </c>
      <c r="K41" s="26"/>
      <c r="L41" t="s">
        <v>17</v>
      </c>
      <c r="M41" t="s">
        <v>66</v>
      </c>
      <c r="O41" s="25" t="s">
        <v>16</v>
      </c>
      <c r="P41" s="26"/>
      <c r="Q41" t="s">
        <v>17</v>
      </c>
      <c r="S41" s="19"/>
      <c r="T41" s="18" t="s">
        <v>65</v>
      </c>
      <c r="V41" s="25" t="s">
        <v>16</v>
      </c>
      <c r="W41" s="26"/>
      <c r="X41" t="s">
        <v>17</v>
      </c>
      <c r="Y41" t="s">
        <v>66</v>
      </c>
      <c r="AA41" s="25" t="s">
        <v>16</v>
      </c>
      <c r="AB41" s="26"/>
      <c r="AC41" t="s">
        <v>17</v>
      </c>
      <c r="AF41" s="19"/>
    </row>
    <row r="42" spans="1:32">
      <c r="A42" s="65" t="s">
        <v>67</v>
      </c>
      <c r="B42" s="45"/>
      <c r="C42" s="45"/>
      <c r="D42" s="45"/>
      <c r="E42" s="45"/>
      <c r="F42" s="45"/>
      <c r="G42" s="66"/>
      <c r="H42" s="18" t="s">
        <v>68</v>
      </c>
      <c r="J42" s="25" t="s">
        <v>16</v>
      </c>
      <c r="K42" s="26"/>
      <c r="L42" t="s">
        <v>17</v>
      </c>
      <c r="M42" t="s">
        <v>69</v>
      </c>
      <c r="O42" s="25" t="s">
        <v>16</v>
      </c>
      <c r="P42" s="26"/>
      <c r="Q42" t="s">
        <v>17</v>
      </c>
      <c r="S42" s="19"/>
      <c r="T42" s="18" t="s">
        <v>68</v>
      </c>
      <c r="V42" s="25" t="s">
        <v>16</v>
      </c>
      <c r="W42" s="26"/>
      <c r="X42" t="s">
        <v>17</v>
      </c>
      <c r="Y42" t="s">
        <v>69</v>
      </c>
      <c r="AA42" s="25" t="s">
        <v>16</v>
      </c>
      <c r="AB42" s="26"/>
      <c r="AC42" t="s">
        <v>17</v>
      </c>
      <c r="AF42" s="19"/>
    </row>
    <row r="43" spans="1:32">
      <c r="A43" s="18"/>
      <c r="G43" s="19"/>
      <c r="H43" s="18" t="s">
        <v>70</v>
      </c>
      <c r="J43" s="25" t="s">
        <v>16</v>
      </c>
      <c r="K43" s="26"/>
      <c r="L43" t="s">
        <v>17</v>
      </c>
      <c r="M43" t="s">
        <v>71</v>
      </c>
      <c r="Q43" s="25" t="s">
        <v>16</v>
      </c>
      <c r="R43" s="26"/>
      <c r="S43" s="19" t="s">
        <v>17</v>
      </c>
      <c r="T43" s="18" t="s">
        <v>70</v>
      </c>
      <c r="V43" s="25" t="s">
        <v>16</v>
      </c>
      <c r="W43" s="26"/>
      <c r="X43" t="s">
        <v>17</v>
      </c>
      <c r="Y43" t="s">
        <v>71</v>
      </c>
      <c r="AC43" s="25" t="s">
        <v>16</v>
      </c>
      <c r="AD43" s="26"/>
      <c r="AE43" t="s">
        <v>17</v>
      </c>
      <c r="AF43" s="19"/>
    </row>
    <row r="44" spans="1:32">
      <c r="A44" s="14"/>
      <c r="B44" s="17"/>
      <c r="C44" s="17"/>
      <c r="D44" s="17"/>
      <c r="E44" s="17"/>
      <c r="F44" s="17"/>
      <c r="G44" s="20"/>
      <c r="H44" s="14" t="s">
        <v>72</v>
      </c>
      <c r="I44" s="17"/>
      <c r="J44" s="17"/>
      <c r="K44" s="17"/>
      <c r="L44" s="17"/>
      <c r="M44" s="15" t="s">
        <v>16</v>
      </c>
      <c r="N44" s="16"/>
      <c r="O44" s="17" t="s">
        <v>17</v>
      </c>
      <c r="P44" s="17"/>
      <c r="Q44" s="17"/>
      <c r="R44" s="17"/>
      <c r="S44" s="20"/>
      <c r="T44" s="14" t="s">
        <v>72</v>
      </c>
      <c r="U44" s="17"/>
      <c r="V44" s="17"/>
      <c r="W44" s="17"/>
      <c r="X44" s="17"/>
      <c r="Y44" s="15" t="s">
        <v>16</v>
      </c>
      <c r="Z44" s="16"/>
      <c r="AA44" s="17" t="s">
        <v>17</v>
      </c>
      <c r="AB44" s="17"/>
      <c r="AC44" s="17"/>
      <c r="AD44" s="17"/>
      <c r="AE44" s="17"/>
      <c r="AF44" s="20"/>
    </row>
    <row r="45" spans="1:32">
      <c r="A45" s="62"/>
      <c r="B45" s="63"/>
      <c r="C45" s="63"/>
      <c r="D45" s="63"/>
      <c r="E45" s="63"/>
      <c r="F45" s="63"/>
      <c r="G45" s="64"/>
      <c r="H45" s="103" t="s">
        <v>73</v>
      </c>
      <c r="I45" s="63"/>
      <c r="J45" s="63"/>
      <c r="K45" s="63"/>
      <c r="L45" s="63"/>
      <c r="M45" s="63"/>
      <c r="N45" s="63"/>
      <c r="O45" s="63"/>
      <c r="P45" s="63"/>
      <c r="Q45" s="63"/>
      <c r="R45" s="63"/>
      <c r="S45" s="64"/>
      <c r="T45" s="103" t="s">
        <v>74</v>
      </c>
      <c r="U45" s="63"/>
      <c r="V45" s="63"/>
      <c r="W45" s="63"/>
      <c r="X45" s="63"/>
      <c r="Y45" s="63"/>
      <c r="Z45" s="63"/>
      <c r="AA45" s="63"/>
      <c r="AB45" s="63"/>
      <c r="AC45" s="63"/>
      <c r="AD45" s="63"/>
      <c r="AE45" s="63"/>
      <c r="AF45" s="64"/>
    </row>
    <row r="46" spans="1:32">
      <c r="A46" s="65"/>
      <c r="B46" s="45"/>
      <c r="C46" s="45"/>
      <c r="D46" s="45"/>
      <c r="E46" s="45"/>
      <c r="F46" s="45"/>
      <c r="G46" s="66"/>
      <c r="H46" s="18" t="s">
        <v>75</v>
      </c>
      <c r="K46" s="25" t="s">
        <v>16</v>
      </c>
      <c r="L46" s="26"/>
      <c r="M46" t="s">
        <v>17</v>
      </c>
      <c r="S46" s="19"/>
      <c r="T46" s="18" t="s">
        <v>75</v>
      </c>
      <c r="W46" s="25" t="s">
        <v>16</v>
      </c>
      <c r="X46" s="26"/>
      <c r="Y46" t="s">
        <v>17</v>
      </c>
      <c r="AF46" s="19"/>
    </row>
    <row r="47" spans="1:32">
      <c r="A47" s="14"/>
      <c r="B47" s="17"/>
      <c r="C47" s="17"/>
      <c r="D47" s="17"/>
      <c r="E47" s="17"/>
      <c r="F47" s="17"/>
      <c r="G47" s="20"/>
      <c r="H47" s="14" t="s">
        <v>76</v>
      </c>
      <c r="I47" s="17"/>
      <c r="J47" s="17"/>
      <c r="K47" s="15" t="s">
        <v>16</v>
      </c>
      <c r="L47" s="16"/>
      <c r="M47" s="17" t="s">
        <v>17</v>
      </c>
      <c r="N47" s="17"/>
      <c r="O47" s="17"/>
      <c r="P47" s="17"/>
      <c r="Q47" s="17"/>
      <c r="R47" s="17"/>
      <c r="S47" s="20"/>
      <c r="T47" s="14" t="s">
        <v>77</v>
      </c>
      <c r="U47" s="17"/>
      <c r="V47" s="17"/>
      <c r="W47" s="15" t="s">
        <v>16</v>
      </c>
      <c r="X47" s="16"/>
      <c r="Y47" s="17" t="s">
        <v>17</v>
      </c>
      <c r="Z47" s="17"/>
      <c r="AA47" s="17"/>
      <c r="AB47" s="17"/>
      <c r="AC47" s="17"/>
      <c r="AD47" s="17"/>
      <c r="AE47" s="17"/>
      <c r="AF47" s="20"/>
    </row>
    <row r="48" spans="1:32">
      <c r="A48" s="62" t="s">
        <v>78</v>
      </c>
      <c r="B48" s="63"/>
      <c r="C48" s="63"/>
      <c r="D48" s="63"/>
      <c r="E48" s="63"/>
      <c r="F48" s="63"/>
      <c r="G48" s="64"/>
      <c r="H48" s="107" t="s">
        <v>62</v>
      </c>
      <c r="I48" s="84"/>
      <c r="J48" s="84"/>
      <c r="K48" s="84"/>
      <c r="L48" s="84"/>
      <c r="M48" s="84"/>
      <c r="N48" s="84"/>
      <c r="O48" s="84"/>
      <c r="P48" s="84"/>
      <c r="Q48" s="84"/>
      <c r="R48" s="84"/>
      <c r="S48" s="85"/>
      <c r="T48" s="108" t="s">
        <v>63</v>
      </c>
      <c r="U48" s="55"/>
      <c r="V48" s="55"/>
      <c r="W48" s="55"/>
      <c r="X48" s="55"/>
      <c r="Y48" s="55"/>
      <c r="Z48" s="55"/>
      <c r="AA48" s="55"/>
      <c r="AB48" s="55"/>
      <c r="AC48" s="55"/>
      <c r="AD48" s="55"/>
      <c r="AE48" s="55"/>
      <c r="AF48" s="56"/>
    </row>
    <row r="49" spans="1:32">
      <c r="A49" s="65" t="s">
        <v>79</v>
      </c>
      <c r="B49" s="45"/>
      <c r="C49" s="45"/>
      <c r="D49" s="45"/>
      <c r="E49" s="45"/>
      <c r="F49" s="45"/>
      <c r="G49" s="66"/>
      <c r="H49" s="86"/>
      <c r="I49" s="87"/>
      <c r="J49" s="87"/>
      <c r="K49" s="87"/>
      <c r="L49" s="87"/>
      <c r="M49" s="87"/>
      <c r="N49" s="87"/>
      <c r="O49" s="87"/>
      <c r="P49" s="87"/>
      <c r="Q49" s="87"/>
      <c r="R49" s="87"/>
      <c r="S49" s="88"/>
      <c r="T49" s="57"/>
      <c r="U49" s="58"/>
      <c r="V49" s="58"/>
      <c r="W49" s="58"/>
      <c r="X49" s="58"/>
      <c r="Y49" s="58"/>
      <c r="Z49" s="58"/>
      <c r="AA49" s="58"/>
      <c r="AB49" s="58"/>
      <c r="AC49" s="58"/>
      <c r="AD49" s="58"/>
      <c r="AE49" s="58"/>
      <c r="AF49" s="59"/>
    </row>
    <row r="50" spans="1:32">
      <c r="A50" s="65" t="s">
        <v>80</v>
      </c>
      <c r="B50" s="45"/>
      <c r="C50" s="45"/>
      <c r="D50" s="45"/>
      <c r="E50" s="45"/>
      <c r="F50" s="45"/>
      <c r="G50" s="66"/>
      <c r="H50" s="86"/>
      <c r="I50" s="87"/>
      <c r="J50" s="87"/>
      <c r="K50" s="87"/>
      <c r="L50" s="87"/>
      <c r="M50" s="87"/>
      <c r="N50" s="87"/>
      <c r="O50" s="87"/>
      <c r="P50" s="87"/>
      <c r="Q50" s="87"/>
      <c r="R50" s="87"/>
      <c r="S50" s="88"/>
      <c r="T50" s="57"/>
      <c r="U50" s="58"/>
      <c r="V50" s="58"/>
      <c r="W50" s="58"/>
      <c r="X50" s="58"/>
      <c r="Y50" s="58"/>
      <c r="Z50" s="58"/>
      <c r="AA50" s="58"/>
      <c r="AB50" s="58"/>
      <c r="AC50" s="58"/>
      <c r="AD50" s="58"/>
      <c r="AE50" s="58"/>
      <c r="AF50" s="59"/>
    </row>
    <row r="51" spans="1:32">
      <c r="A51" s="14"/>
      <c r="B51" s="17"/>
      <c r="C51" s="17"/>
      <c r="D51" s="17"/>
      <c r="E51" s="17"/>
      <c r="F51" s="17"/>
      <c r="G51" s="20"/>
      <c r="H51" s="89"/>
      <c r="I51" s="90"/>
      <c r="J51" s="90"/>
      <c r="K51" s="90"/>
      <c r="L51" s="90"/>
      <c r="M51" s="90"/>
      <c r="N51" s="90"/>
      <c r="O51" s="90"/>
      <c r="P51" s="90"/>
      <c r="Q51" s="90"/>
      <c r="R51" s="90"/>
      <c r="S51" s="91"/>
      <c r="T51" s="73"/>
      <c r="U51" s="44"/>
      <c r="V51" s="44"/>
      <c r="W51" s="44"/>
      <c r="X51" s="44"/>
      <c r="Y51" s="44"/>
      <c r="Z51" s="44"/>
      <c r="AA51" s="44"/>
      <c r="AB51" s="44"/>
      <c r="AC51" s="44"/>
      <c r="AD51" s="44"/>
      <c r="AE51" s="44"/>
      <c r="AF51" s="61"/>
    </row>
    <row r="52" spans="1:32">
      <c r="A52" s="62" t="s">
        <v>81</v>
      </c>
      <c r="B52" s="63"/>
      <c r="C52" s="63"/>
      <c r="D52" s="63"/>
      <c r="E52" s="63"/>
      <c r="F52" s="63"/>
      <c r="G52" s="63"/>
      <c r="H52" s="62" t="s">
        <v>82</v>
      </c>
      <c r="I52" s="63"/>
      <c r="J52" s="63"/>
      <c r="K52" s="63"/>
      <c r="L52" s="63"/>
      <c r="M52" s="63"/>
      <c r="N52" s="63"/>
      <c r="O52" s="63"/>
      <c r="P52" s="63"/>
      <c r="Q52" s="63"/>
      <c r="R52" s="63"/>
      <c r="S52" s="64"/>
      <c r="T52" s="62" t="s">
        <v>83</v>
      </c>
      <c r="U52" s="63"/>
      <c r="V52" s="63"/>
      <c r="W52" s="63"/>
      <c r="X52" s="63"/>
      <c r="Y52" s="63"/>
      <c r="Z52" s="63"/>
      <c r="AA52" s="63"/>
      <c r="AB52" s="63"/>
      <c r="AC52" s="63"/>
      <c r="AD52" s="63"/>
      <c r="AE52" s="63"/>
      <c r="AF52" s="64"/>
    </row>
    <row r="53" spans="1:32">
      <c r="A53" s="65" t="s">
        <v>84</v>
      </c>
      <c r="B53" s="45"/>
      <c r="C53" s="45"/>
      <c r="D53" s="45"/>
      <c r="E53" s="45"/>
      <c r="F53" s="45"/>
      <c r="G53" s="45"/>
      <c r="H53" s="86"/>
      <c r="I53" s="87"/>
      <c r="J53" s="87"/>
      <c r="K53" s="87"/>
      <c r="L53" s="87"/>
      <c r="M53" s="87"/>
      <c r="N53" s="87"/>
      <c r="O53" s="87"/>
      <c r="P53" s="87"/>
      <c r="Q53" s="87"/>
      <c r="R53" s="87"/>
      <c r="S53" s="88"/>
      <c r="T53" s="57"/>
      <c r="U53" s="58"/>
      <c r="V53" s="58"/>
      <c r="W53" s="58"/>
      <c r="X53" s="58"/>
      <c r="Y53" s="58"/>
      <c r="Z53" s="58"/>
      <c r="AA53" s="58"/>
      <c r="AB53" s="58"/>
      <c r="AC53" s="58"/>
      <c r="AD53" s="58"/>
      <c r="AE53" s="58"/>
      <c r="AF53" s="59"/>
    </row>
    <row r="54" spans="1:32">
      <c r="A54" s="70" t="s">
        <v>85</v>
      </c>
      <c r="B54" s="71"/>
      <c r="C54" s="71"/>
      <c r="D54" s="71"/>
      <c r="E54" s="71"/>
      <c r="F54" s="71"/>
      <c r="G54" s="71"/>
      <c r="H54" s="89"/>
      <c r="I54" s="90"/>
      <c r="J54" s="90"/>
      <c r="K54" s="90"/>
      <c r="L54" s="90"/>
      <c r="M54" s="90"/>
      <c r="N54" s="90"/>
      <c r="O54" s="90"/>
      <c r="P54" s="90"/>
      <c r="Q54" s="90"/>
      <c r="R54" s="90"/>
      <c r="S54" s="91"/>
      <c r="T54" s="73"/>
      <c r="U54" s="44"/>
      <c r="V54" s="44"/>
      <c r="W54" s="44"/>
      <c r="X54" s="44"/>
      <c r="Y54" s="44"/>
      <c r="Z54" s="44"/>
      <c r="AA54" s="44"/>
      <c r="AB54" s="44"/>
      <c r="AC54" s="44"/>
      <c r="AD54" s="44"/>
      <c r="AE54" s="44"/>
      <c r="AF54" s="61"/>
    </row>
    <row r="55" spans="1:32" ht="15" customHeight="1">
      <c r="A55" s="109" t="s">
        <v>86</v>
      </c>
      <c r="B55" s="109"/>
      <c r="C55" s="109"/>
      <c r="D55" s="109"/>
      <c r="E55" s="109"/>
      <c r="F55" s="109"/>
      <c r="G55" s="109"/>
      <c r="H55" s="109"/>
      <c r="I55" s="109"/>
      <c r="J55" s="109"/>
      <c r="K55" s="109"/>
      <c r="L55" s="109"/>
      <c r="M55" s="109"/>
      <c r="N55" s="109"/>
      <c r="O55" s="109"/>
      <c r="P55" s="109"/>
      <c r="Q55" s="109"/>
      <c r="R55" s="109"/>
      <c r="S55" s="109"/>
      <c r="T55" s="110" t="s">
        <v>87</v>
      </c>
      <c r="U55" s="111"/>
      <c r="V55" s="111"/>
      <c r="W55" s="111"/>
      <c r="X55" s="111"/>
      <c r="Y55" s="111"/>
      <c r="Z55" s="112"/>
      <c r="AA55" s="110" t="s">
        <v>88</v>
      </c>
      <c r="AB55" s="111"/>
      <c r="AC55" s="111"/>
      <c r="AD55" s="111"/>
      <c r="AE55" s="111"/>
      <c r="AF55" s="112"/>
    </row>
    <row r="56" spans="1:32">
      <c r="A56" s="109"/>
      <c r="B56" s="109"/>
      <c r="C56" s="109"/>
      <c r="D56" s="109"/>
      <c r="E56" s="109"/>
      <c r="F56" s="109"/>
      <c r="G56" s="109"/>
      <c r="H56" s="109"/>
      <c r="I56" s="109"/>
      <c r="J56" s="109"/>
      <c r="K56" s="109"/>
      <c r="L56" s="109"/>
      <c r="M56" s="109"/>
      <c r="N56" s="109"/>
      <c r="O56" s="109"/>
      <c r="P56" s="109"/>
      <c r="Q56" s="109"/>
      <c r="R56" s="109"/>
      <c r="S56" s="109"/>
      <c r="T56" s="189"/>
      <c r="U56" s="190"/>
      <c r="V56" s="190"/>
      <c r="W56" s="190"/>
      <c r="X56" s="190"/>
      <c r="Y56" s="190"/>
      <c r="Z56" s="191"/>
      <c r="AA56" s="189"/>
      <c r="AB56" s="190"/>
      <c r="AC56" s="190"/>
      <c r="AD56" s="190"/>
      <c r="AE56" s="190"/>
      <c r="AF56" s="191"/>
    </row>
  </sheetData>
  <mergeCells count="93">
    <mergeCell ref="H49:S51"/>
    <mergeCell ref="T49:AF51"/>
    <mergeCell ref="A30:T30"/>
    <mergeCell ref="U30:AF30"/>
    <mergeCell ref="H48:S48"/>
    <mergeCell ref="T48:AF48"/>
    <mergeCell ref="A55:S56"/>
    <mergeCell ref="T55:Z56"/>
    <mergeCell ref="AA55:AF56"/>
    <mergeCell ref="A54:G54"/>
    <mergeCell ref="H53:S54"/>
    <mergeCell ref="T53:AF54"/>
    <mergeCell ref="A17:I18"/>
    <mergeCell ref="J17:R18"/>
    <mergeCell ref="S17:AA18"/>
    <mergeCell ref="AA4:AF9"/>
    <mergeCell ref="A53:G53"/>
    <mergeCell ref="A50:G50"/>
    <mergeCell ref="A52:G52"/>
    <mergeCell ref="H52:S52"/>
    <mergeCell ref="T52:AF52"/>
    <mergeCell ref="A45:G45"/>
    <mergeCell ref="H45:S45"/>
    <mergeCell ref="T45:AF45"/>
    <mergeCell ref="A46:G46"/>
    <mergeCell ref="A48:G48"/>
    <mergeCell ref="A40:G40"/>
    <mergeCell ref="H40:S40"/>
    <mergeCell ref="A27:I28"/>
    <mergeCell ref="A32:I33"/>
    <mergeCell ref="J23:R26"/>
    <mergeCell ref="J27:AF28"/>
    <mergeCell ref="A25:C26"/>
    <mergeCell ref="D25:I26"/>
    <mergeCell ref="A29:I29"/>
    <mergeCell ref="J29:N29"/>
    <mergeCell ref="U29:AB29"/>
    <mergeCell ref="A23:C23"/>
    <mergeCell ref="D23:F23"/>
    <mergeCell ref="G23:I23"/>
    <mergeCell ref="A24:C24"/>
    <mergeCell ref="A49:G49"/>
    <mergeCell ref="T40:AF40"/>
    <mergeCell ref="A41:G41"/>
    <mergeCell ref="A42:G42"/>
    <mergeCell ref="A37:G37"/>
    <mergeCell ref="A38:I38"/>
    <mergeCell ref="J38:X38"/>
    <mergeCell ref="Y38:AF38"/>
    <mergeCell ref="J39:X39"/>
    <mergeCell ref="Y39:AF39"/>
    <mergeCell ref="A36:G36"/>
    <mergeCell ref="H36:M36"/>
    <mergeCell ref="N36:T36"/>
    <mergeCell ref="U36:AA36"/>
    <mergeCell ref="AB36:AF36"/>
    <mergeCell ref="U34:AF34"/>
    <mergeCell ref="A35:G35"/>
    <mergeCell ref="H35:M35"/>
    <mergeCell ref="N35:T35"/>
    <mergeCell ref="U35:AA35"/>
    <mergeCell ref="AB35:AF35"/>
    <mergeCell ref="D24:F24"/>
    <mergeCell ref="G24:I24"/>
    <mergeCell ref="A19:I19"/>
    <mergeCell ref="J19:R19"/>
    <mergeCell ref="S19:Y19"/>
    <mergeCell ref="S20:Y21"/>
    <mergeCell ref="A20:I21"/>
    <mergeCell ref="Z19:AF19"/>
    <mergeCell ref="A22:I22"/>
    <mergeCell ref="J22:R22"/>
    <mergeCell ref="S22:AF22"/>
    <mergeCell ref="J20:R21"/>
    <mergeCell ref="Z20:AF21"/>
    <mergeCell ref="AA11:AF11"/>
    <mergeCell ref="A12:D12"/>
    <mergeCell ref="E12:N12"/>
    <mergeCell ref="A14:AF14"/>
    <mergeCell ref="A16:I16"/>
    <mergeCell ref="J16:R16"/>
    <mergeCell ref="S16:AA16"/>
    <mergeCell ref="AB16:AF16"/>
    <mergeCell ref="A9:C9"/>
    <mergeCell ref="D9:L9"/>
    <mergeCell ref="A11:I11"/>
    <mergeCell ref="J11:U11"/>
    <mergeCell ref="V11:Z11"/>
    <mergeCell ref="A1:AF1"/>
    <mergeCell ref="A3:AF3"/>
    <mergeCell ref="A5:Z5"/>
    <mergeCell ref="A6:Z6"/>
    <mergeCell ref="A7:Z7"/>
  </mergeCells>
  <pageMargins left="0.69930555555555596" right="0.69930555555555596"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4506668294322"/>
  </sheetPr>
  <dimension ref="A1:H161"/>
  <sheetViews>
    <sheetView showGridLines="0" workbookViewId="0">
      <selection activeCell="I121" sqref="I121"/>
    </sheetView>
  </sheetViews>
  <sheetFormatPr baseColWidth="10" defaultColWidth="11" defaultRowHeight="15"/>
  <cols>
    <col min="1" max="5" width="11.7109375" customWidth="1"/>
  </cols>
  <sheetData>
    <row r="1" spans="1:7">
      <c r="A1" s="39" t="s">
        <v>89</v>
      </c>
      <c r="B1" s="39"/>
      <c r="C1" s="39"/>
      <c r="D1" s="39"/>
      <c r="E1" s="39"/>
      <c r="F1" s="39"/>
      <c r="G1" s="39"/>
    </row>
    <row r="3" spans="1:7" ht="15.75">
      <c r="A3" s="40" t="s">
        <v>90</v>
      </c>
      <c r="B3" s="40"/>
      <c r="C3" s="40"/>
      <c r="D3" s="40"/>
      <c r="E3" s="40"/>
      <c r="F3" s="40"/>
      <c r="G3" s="40"/>
    </row>
    <row r="5" spans="1:7">
      <c r="A5" s="41" t="s">
        <v>91</v>
      </c>
      <c r="B5" s="41"/>
      <c r="C5" s="41"/>
      <c r="D5" s="41"/>
      <c r="E5" s="41"/>
      <c r="F5" s="41"/>
      <c r="G5" s="41"/>
    </row>
    <row r="6" spans="1:7">
      <c r="A6" s="41" t="s">
        <v>92</v>
      </c>
      <c r="B6" s="41"/>
      <c r="C6" s="41"/>
      <c r="D6" s="41"/>
      <c r="E6" s="41"/>
      <c r="F6" s="41"/>
      <c r="G6" s="41"/>
    </row>
    <row r="7" spans="1:7">
      <c r="A7" s="41" t="s">
        <v>93</v>
      </c>
      <c r="B7" s="41"/>
      <c r="C7" s="41"/>
      <c r="D7" s="41"/>
      <c r="E7" s="41"/>
      <c r="F7" s="41"/>
      <c r="G7" s="41"/>
    </row>
    <row r="8" spans="1:7">
      <c r="A8" s="41" t="s">
        <v>94</v>
      </c>
      <c r="B8" s="41"/>
      <c r="C8" s="41"/>
      <c r="D8" s="41"/>
      <c r="E8" s="41"/>
      <c r="F8" s="41"/>
      <c r="G8" s="41"/>
    </row>
    <row r="9" spans="1:7">
      <c r="A9" s="41" t="s">
        <v>95</v>
      </c>
      <c r="B9" s="41"/>
      <c r="C9" s="41"/>
      <c r="D9" s="41"/>
      <c r="E9" s="41"/>
      <c r="F9" s="41"/>
      <c r="G9" s="41"/>
    </row>
    <row r="10" spans="1:7">
      <c r="A10" s="41" t="s">
        <v>96</v>
      </c>
      <c r="B10" s="41"/>
      <c r="C10" s="41"/>
      <c r="D10" s="41"/>
      <c r="E10" s="41"/>
      <c r="F10" s="41"/>
      <c r="G10" s="41"/>
    </row>
    <row r="11" spans="1:7">
      <c r="A11" s="41" t="s">
        <v>97</v>
      </c>
      <c r="B11" s="41"/>
      <c r="C11" s="41"/>
      <c r="D11" s="41"/>
      <c r="E11" s="41"/>
      <c r="F11" s="41"/>
      <c r="G11" s="41"/>
    </row>
    <row r="12" spans="1:7">
      <c r="A12" s="41" t="s">
        <v>98</v>
      </c>
      <c r="B12" s="41"/>
      <c r="C12" s="41"/>
      <c r="D12" s="41"/>
      <c r="E12" s="41"/>
      <c r="F12" s="41"/>
      <c r="G12" s="41"/>
    </row>
    <row r="13" spans="1:7">
      <c r="A13" s="41" t="s">
        <v>99</v>
      </c>
      <c r="B13" s="41"/>
      <c r="C13" s="41"/>
      <c r="D13" s="41"/>
      <c r="E13" s="41"/>
      <c r="F13" s="41"/>
      <c r="G13" s="41"/>
    </row>
    <row r="14" spans="1:7">
      <c r="A14" s="41" t="s">
        <v>100</v>
      </c>
      <c r="B14" s="41"/>
      <c r="C14" s="41"/>
      <c r="D14" s="41"/>
      <c r="E14" s="41"/>
      <c r="F14" s="41"/>
      <c r="G14" s="41"/>
    </row>
    <row r="15" spans="1:7">
      <c r="A15" s="41" t="s">
        <v>101</v>
      </c>
      <c r="B15" s="41"/>
      <c r="C15" s="41"/>
      <c r="D15" s="41"/>
      <c r="E15" s="41"/>
      <c r="F15" s="41"/>
      <c r="G15" s="41"/>
    </row>
    <row r="17" spans="1:7">
      <c r="A17" s="113" t="s">
        <v>102</v>
      </c>
      <c r="B17" s="113"/>
      <c r="C17" s="113"/>
      <c r="D17" s="113"/>
      <c r="E17" s="113"/>
      <c r="F17" s="113"/>
      <c r="G17" s="113"/>
    </row>
    <row r="19" spans="1:7">
      <c r="A19" s="116" t="s">
        <v>103</v>
      </c>
      <c r="B19" s="116"/>
      <c r="C19" s="116"/>
      <c r="D19" s="116"/>
      <c r="E19" s="116"/>
      <c r="F19" s="116" t="s">
        <v>45</v>
      </c>
      <c r="G19" s="116" t="s">
        <v>46</v>
      </c>
    </row>
    <row r="20" spans="1:7">
      <c r="A20" s="116"/>
      <c r="B20" s="116"/>
      <c r="C20" s="116"/>
      <c r="D20" s="116"/>
      <c r="E20" s="116"/>
      <c r="F20" s="116"/>
      <c r="G20" s="116"/>
    </row>
    <row r="21" spans="1:7">
      <c r="A21" s="119" t="s">
        <v>104</v>
      </c>
      <c r="B21" s="119"/>
      <c r="C21" s="119"/>
      <c r="D21" s="119"/>
      <c r="E21" s="119"/>
      <c r="F21" s="60"/>
      <c r="G21" s="60"/>
    </row>
    <row r="22" spans="1:7">
      <c r="A22" s="119"/>
      <c r="B22" s="119"/>
      <c r="C22" s="119"/>
      <c r="D22" s="119"/>
      <c r="E22" s="119"/>
      <c r="F22" s="60"/>
      <c r="G22" s="60"/>
    </row>
    <row r="23" spans="1:7">
      <c r="A23" s="118" t="s">
        <v>105</v>
      </c>
      <c r="B23" s="118"/>
      <c r="C23" s="118"/>
      <c r="D23" s="118"/>
      <c r="E23" s="118"/>
      <c r="F23" s="60"/>
      <c r="G23" s="60"/>
    </row>
    <row r="24" spans="1:7">
      <c r="A24" s="118"/>
      <c r="B24" s="118"/>
      <c r="C24" s="118"/>
      <c r="D24" s="118"/>
      <c r="E24" s="118"/>
      <c r="F24" s="60"/>
      <c r="G24" s="60"/>
    </row>
    <row r="25" spans="1:7">
      <c r="A25" s="118" t="s">
        <v>106</v>
      </c>
      <c r="B25" s="118"/>
      <c r="C25" s="118"/>
      <c r="D25" s="118"/>
      <c r="E25" s="118"/>
      <c r="F25" s="60"/>
      <c r="G25" s="60"/>
    </row>
    <row r="26" spans="1:7">
      <c r="A26" s="118"/>
      <c r="B26" s="118"/>
      <c r="C26" s="118"/>
      <c r="D26" s="118"/>
      <c r="E26" s="118"/>
      <c r="F26" s="60"/>
      <c r="G26" s="60"/>
    </row>
    <row r="27" spans="1:7">
      <c r="A27" s="118" t="s">
        <v>107</v>
      </c>
      <c r="B27" s="118"/>
      <c r="C27" s="118"/>
      <c r="D27" s="118"/>
      <c r="E27" s="118"/>
      <c r="F27" s="60"/>
      <c r="G27" s="60"/>
    </row>
    <row r="28" spans="1:7">
      <c r="A28" s="118"/>
      <c r="B28" s="118"/>
      <c r="C28" s="118"/>
      <c r="D28" s="118"/>
      <c r="E28" s="118"/>
      <c r="F28" s="60"/>
      <c r="G28" s="60"/>
    </row>
    <row r="29" spans="1:7">
      <c r="A29" s="118" t="s">
        <v>108</v>
      </c>
      <c r="B29" s="118"/>
      <c r="C29" s="118"/>
      <c r="D29" s="118"/>
      <c r="E29" s="118"/>
      <c r="F29" s="60"/>
      <c r="G29" s="60"/>
    </row>
    <row r="30" spans="1:7">
      <c r="A30" s="118"/>
      <c r="B30" s="118"/>
      <c r="C30" s="118"/>
      <c r="D30" s="118"/>
      <c r="E30" s="118"/>
      <c r="F30" s="60"/>
      <c r="G30" s="60"/>
    </row>
    <row r="31" spans="1:7">
      <c r="A31" s="118" t="s">
        <v>109</v>
      </c>
      <c r="B31" s="118"/>
      <c r="C31" s="118"/>
      <c r="D31" s="118"/>
      <c r="E31" s="118"/>
      <c r="F31" s="60"/>
      <c r="G31" s="60"/>
    </row>
    <row r="32" spans="1:7">
      <c r="A32" s="118"/>
      <c r="B32" s="118"/>
      <c r="C32" s="118"/>
      <c r="D32" s="118"/>
      <c r="E32" s="118"/>
      <c r="F32" s="60"/>
      <c r="G32" s="60"/>
    </row>
    <row r="33" spans="1:7">
      <c r="A33" s="118" t="s">
        <v>110</v>
      </c>
      <c r="B33" s="118"/>
      <c r="C33" s="118"/>
      <c r="D33" s="118"/>
      <c r="E33" s="118"/>
      <c r="F33" s="60"/>
      <c r="G33" s="60"/>
    </row>
    <row r="34" spans="1:7">
      <c r="A34" s="118"/>
      <c r="B34" s="118"/>
      <c r="C34" s="118"/>
      <c r="D34" s="118"/>
      <c r="E34" s="118"/>
      <c r="F34" s="60"/>
      <c r="G34" s="60"/>
    </row>
    <row r="35" spans="1:7">
      <c r="A35" s="118" t="s">
        <v>111</v>
      </c>
      <c r="B35" s="118"/>
      <c r="C35" s="118"/>
      <c r="D35" s="118"/>
      <c r="E35" s="118"/>
      <c r="F35" s="60"/>
      <c r="G35" s="60"/>
    </row>
    <row r="36" spans="1:7">
      <c r="A36" s="118"/>
      <c r="B36" s="118"/>
      <c r="C36" s="118"/>
      <c r="D36" s="118"/>
      <c r="E36" s="118"/>
      <c r="F36" s="60"/>
      <c r="G36" s="60"/>
    </row>
    <row r="37" spans="1:7">
      <c r="A37" s="118" t="s">
        <v>112</v>
      </c>
      <c r="B37" s="118"/>
      <c r="C37" s="118"/>
      <c r="D37" s="118"/>
      <c r="E37" s="118"/>
      <c r="F37" s="60"/>
      <c r="G37" s="60"/>
    </row>
    <row r="38" spans="1:7">
      <c r="A38" s="118"/>
      <c r="B38" s="118"/>
      <c r="C38" s="118"/>
      <c r="D38" s="118"/>
      <c r="E38" s="118"/>
      <c r="F38" s="60"/>
      <c r="G38" s="60"/>
    </row>
    <row r="39" spans="1:7">
      <c r="A39" s="118" t="s">
        <v>113</v>
      </c>
      <c r="B39" s="118"/>
      <c r="C39" s="118"/>
      <c r="D39" s="118"/>
      <c r="E39" s="118"/>
      <c r="F39" s="60"/>
      <c r="G39" s="60"/>
    </row>
    <row r="40" spans="1:7">
      <c r="A40" s="118"/>
      <c r="B40" s="118"/>
      <c r="C40" s="118"/>
      <c r="D40" s="118"/>
      <c r="E40" s="118"/>
      <c r="F40" s="60"/>
      <c r="G40" s="60"/>
    </row>
    <row r="41" spans="1:7">
      <c r="A41" s="118" t="s">
        <v>114</v>
      </c>
      <c r="B41" s="118"/>
      <c r="C41" s="118"/>
      <c r="D41" s="118"/>
      <c r="E41" s="118"/>
      <c r="F41" s="60"/>
      <c r="G41" s="60"/>
    </row>
    <row r="42" spans="1:7">
      <c r="A42" s="118"/>
      <c r="B42" s="118"/>
      <c r="C42" s="118"/>
      <c r="D42" s="118"/>
      <c r="E42" s="118"/>
      <c r="F42" s="60"/>
      <c r="G42" s="60"/>
    </row>
    <row r="43" spans="1:7">
      <c r="A43" s="118" t="s">
        <v>115</v>
      </c>
      <c r="B43" s="118"/>
      <c r="C43" s="118"/>
      <c r="D43" s="118"/>
      <c r="E43" s="118"/>
      <c r="F43" s="60"/>
      <c r="G43" s="60"/>
    </row>
    <row r="44" spans="1:7">
      <c r="A44" s="118"/>
      <c r="B44" s="118"/>
      <c r="C44" s="118"/>
      <c r="D44" s="118"/>
      <c r="E44" s="118"/>
      <c r="F44" s="60"/>
      <c r="G44" s="60"/>
    </row>
    <row r="45" spans="1:7">
      <c r="A45" s="118" t="s">
        <v>116</v>
      </c>
      <c r="B45" s="118"/>
      <c r="C45" s="118"/>
      <c r="D45" s="118"/>
      <c r="E45" s="118"/>
      <c r="F45" s="60"/>
      <c r="G45" s="60"/>
    </row>
    <row r="46" spans="1:7">
      <c r="A46" s="118"/>
      <c r="B46" s="118"/>
      <c r="C46" s="118"/>
      <c r="D46" s="118"/>
      <c r="E46" s="118"/>
      <c r="F46" s="60"/>
      <c r="G46" s="60"/>
    </row>
    <row r="47" spans="1:7">
      <c r="A47" s="118" t="s">
        <v>117</v>
      </c>
      <c r="B47" s="118"/>
      <c r="C47" s="118"/>
      <c r="D47" s="118"/>
      <c r="E47" s="118"/>
      <c r="F47" s="60"/>
      <c r="G47" s="60"/>
    </row>
    <row r="48" spans="1:7">
      <c r="A48" s="118"/>
      <c r="B48" s="118"/>
      <c r="C48" s="118"/>
      <c r="D48" s="118"/>
      <c r="E48" s="118"/>
      <c r="F48" s="60"/>
      <c r="G48" s="60"/>
    </row>
    <row r="49" spans="1:8">
      <c r="A49" s="118" t="s">
        <v>118</v>
      </c>
      <c r="B49" s="118"/>
      <c r="C49" s="118"/>
      <c r="D49" s="118"/>
      <c r="E49" s="118"/>
      <c r="F49" s="60"/>
      <c r="G49" s="60"/>
    </row>
    <row r="50" spans="1:8">
      <c r="A50" s="118"/>
      <c r="B50" s="118"/>
      <c r="C50" s="118"/>
      <c r="D50" s="118"/>
      <c r="E50" s="118"/>
      <c r="F50" s="60"/>
      <c r="G50" s="60"/>
    </row>
    <row r="51" spans="1:8">
      <c r="A51" s="118" t="s">
        <v>119</v>
      </c>
      <c r="B51" s="118"/>
      <c r="C51" s="118"/>
      <c r="D51" s="118"/>
      <c r="E51" s="118"/>
      <c r="F51" s="60"/>
      <c r="G51" s="60"/>
    </row>
    <row r="52" spans="1:8">
      <c r="A52" s="118"/>
      <c r="B52" s="118"/>
      <c r="C52" s="118"/>
      <c r="D52" s="118"/>
      <c r="E52" s="118"/>
      <c r="F52" s="60"/>
      <c r="G52" s="60"/>
    </row>
    <row r="53" spans="1:8">
      <c r="A53" s="118" t="s">
        <v>120</v>
      </c>
      <c r="B53" s="118"/>
      <c r="C53" s="118"/>
      <c r="D53" s="118"/>
      <c r="E53" s="118"/>
      <c r="F53" s="60"/>
      <c r="G53" s="60"/>
    </row>
    <row r="54" spans="1:8">
      <c r="A54" s="118"/>
      <c r="B54" s="118"/>
      <c r="C54" s="118"/>
      <c r="D54" s="118"/>
      <c r="E54" s="118"/>
      <c r="F54" s="60"/>
      <c r="G54" s="60"/>
    </row>
    <row r="55" spans="1:8">
      <c r="A55" s="118" t="s">
        <v>121</v>
      </c>
      <c r="B55" s="118"/>
      <c r="C55" s="118"/>
      <c r="D55" s="118"/>
      <c r="E55" s="118"/>
      <c r="F55" s="60"/>
      <c r="G55" s="60"/>
    </row>
    <row r="56" spans="1:8">
      <c r="A56" s="118"/>
      <c r="B56" s="118"/>
      <c r="C56" s="118"/>
      <c r="D56" s="118"/>
      <c r="E56" s="118"/>
      <c r="F56" s="60"/>
      <c r="G56" s="60"/>
    </row>
    <row r="57" spans="1:8">
      <c r="A57" s="118" t="s">
        <v>122</v>
      </c>
      <c r="B57" s="118"/>
      <c r="C57" s="118"/>
      <c r="D57" s="118"/>
      <c r="E57" s="118"/>
      <c r="F57" s="60"/>
      <c r="G57" s="60"/>
    </row>
    <row r="58" spans="1:8">
      <c r="A58" s="118"/>
      <c r="B58" s="118"/>
      <c r="C58" s="118"/>
      <c r="D58" s="118"/>
      <c r="E58" s="118"/>
      <c r="F58" s="60"/>
      <c r="G58" s="60"/>
    </row>
    <row r="59" spans="1:8">
      <c r="A59" s="118" t="s">
        <v>123</v>
      </c>
      <c r="B59" s="118"/>
      <c r="C59" s="118"/>
      <c r="D59" s="118"/>
      <c r="E59" s="118"/>
      <c r="F59" s="60"/>
      <c r="G59" s="60"/>
    </row>
    <row r="60" spans="1:8">
      <c r="A60" s="118"/>
      <c r="B60" s="118"/>
      <c r="C60" s="118"/>
      <c r="D60" s="118"/>
      <c r="E60" s="118"/>
      <c r="F60" s="60"/>
      <c r="G60" s="60"/>
    </row>
    <row r="61" spans="1:8">
      <c r="D61" s="5"/>
      <c r="E61" s="13"/>
      <c r="F61" s="1">
        <f>COUNTA(F21:F60)</f>
        <v>0</v>
      </c>
      <c r="G61" s="1">
        <f>COUNTA(G21:G60)</f>
        <v>0</v>
      </c>
      <c r="H61" s="2"/>
    </row>
    <row r="62" spans="1:8">
      <c r="D62" s="114" t="s">
        <v>124</v>
      </c>
      <c r="E62" s="114"/>
      <c r="F62" s="115" t="str">
        <f>IF(G61=20,"Muy alto",IF(G61=19,"Alto",IF(G61=18,"Por encima del promedio",IF(G61={16,17},"Promedio alto",IF(G61={14,15},"Promedio",IF(G61={12,13},"Promedio bajo",IF(G61=11,"Por debajo del promedio",IF(G61=10,"Bajo","Muy bajo"))))))))</f>
        <v>Muy bajo</v>
      </c>
      <c r="G62" s="115"/>
    </row>
    <row r="65" spans="1:7">
      <c r="A65" s="113" t="s">
        <v>125</v>
      </c>
      <c r="B65" s="113"/>
      <c r="C65" s="113"/>
      <c r="D65" s="113"/>
      <c r="E65" s="113"/>
      <c r="F65" s="113"/>
      <c r="G65" s="113"/>
    </row>
    <row r="67" spans="1:7">
      <c r="A67" s="116" t="s">
        <v>103</v>
      </c>
      <c r="B67" s="116"/>
      <c r="C67" s="116"/>
      <c r="D67" s="116"/>
      <c r="E67" s="116"/>
      <c r="F67" s="116" t="s">
        <v>45</v>
      </c>
      <c r="G67" s="116" t="s">
        <v>46</v>
      </c>
    </row>
    <row r="68" spans="1:7">
      <c r="A68" s="116"/>
      <c r="B68" s="116"/>
      <c r="C68" s="116"/>
      <c r="D68" s="116"/>
      <c r="E68" s="116"/>
      <c r="F68" s="116"/>
      <c r="G68" s="116"/>
    </row>
    <row r="69" spans="1:7">
      <c r="A69" s="120" t="s">
        <v>126</v>
      </c>
      <c r="B69" s="121"/>
      <c r="C69" s="121"/>
      <c r="D69" s="121"/>
      <c r="E69" s="122"/>
      <c r="F69" s="60"/>
      <c r="G69" s="60"/>
    </row>
    <row r="70" spans="1:7">
      <c r="A70" s="123"/>
      <c r="B70" s="124"/>
      <c r="C70" s="124"/>
      <c r="D70" s="124"/>
      <c r="E70" s="125"/>
      <c r="F70" s="60"/>
      <c r="G70" s="60"/>
    </row>
    <row r="71" spans="1:7">
      <c r="A71" s="126" t="s">
        <v>127</v>
      </c>
      <c r="B71" s="126"/>
      <c r="C71" s="126"/>
      <c r="D71" s="126"/>
      <c r="E71" s="126"/>
      <c r="F71" s="60"/>
      <c r="G71" s="60"/>
    </row>
    <row r="72" spans="1:7">
      <c r="A72" s="126"/>
      <c r="B72" s="126"/>
      <c r="C72" s="126"/>
      <c r="D72" s="126"/>
      <c r="E72" s="126"/>
      <c r="F72" s="60"/>
      <c r="G72" s="60"/>
    </row>
    <row r="73" spans="1:7">
      <c r="A73" s="127" t="s">
        <v>128</v>
      </c>
      <c r="B73" s="128"/>
      <c r="C73" s="128"/>
      <c r="D73" s="128"/>
      <c r="E73" s="129"/>
      <c r="F73" s="60"/>
      <c r="G73" s="60"/>
    </row>
    <row r="74" spans="1:7">
      <c r="A74" s="130"/>
      <c r="B74" s="131"/>
      <c r="C74" s="131"/>
      <c r="D74" s="131"/>
      <c r="E74" s="132"/>
      <c r="F74" s="60"/>
      <c r="G74" s="60"/>
    </row>
    <row r="75" spans="1:7">
      <c r="A75" s="118" t="s">
        <v>129</v>
      </c>
      <c r="B75" s="118"/>
      <c r="C75" s="118"/>
      <c r="D75" s="118"/>
      <c r="E75" s="118"/>
      <c r="F75" s="60"/>
      <c r="G75" s="60"/>
    </row>
    <row r="76" spans="1:7">
      <c r="A76" s="118"/>
      <c r="B76" s="118"/>
      <c r="C76" s="118"/>
      <c r="D76" s="118"/>
      <c r="E76" s="118"/>
      <c r="F76" s="60"/>
      <c r="G76" s="60"/>
    </row>
    <row r="77" spans="1:7">
      <c r="A77" s="118" t="s">
        <v>130</v>
      </c>
      <c r="B77" s="118"/>
      <c r="C77" s="118"/>
      <c r="D77" s="118"/>
      <c r="E77" s="118"/>
      <c r="F77" s="60"/>
      <c r="G77" s="60"/>
    </row>
    <row r="78" spans="1:7">
      <c r="A78" s="118"/>
      <c r="B78" s="118"/>
      <c r="C78" s="118"/>
      <c r="D78" s="118"/>
      <c r="E78" s="118"/>
      <c r="F78" s="60"/>
      <c r="G78" s="60"/>
    </row>
    <row r="79" spans="1:7">
      <c r="A79" s="118" t="s">
        <v>131</v>
      </c>
      <c r="B79" s="118"/>
      <c r="C79" s="118"/>
      <c r="D79" s="118"/>
      <c r="E79" s="118"/>
      <c r="F79" s="60"/>
      <c r="G79" s="60"/>
    </row>
    <row r="80" spans="1:7">
      <c r="A80" s="118"/>
      <c r="B80" s="118"/>
      <c r="C80" s="118"/>
      <c r="D80" s="118"/>
      <c r="E80" s="118"/>
      <c r="F80" s="60"/>
      <c r="G80" s="60"/>
    </row>
    <row r="81" spans="1:7">
      <c r="A81" s="118" t="s">
        <v>132</v>
      </c>
      <c r="B81" s="118"/>
      <c r="C81" s="118"/>
      <c r="D81" s="118"/>
      <c r="E81" s="118"/>
      <c r="F81" s="60"/>
      <c r="G81" s="60"/>
    </row>
    <row r="82" spans="1:7">
      <c r="A82" s="118"/>
      <c r="B82" s="118"/>
      <c r="C82" s="118"/>
      <c r="D82" s="118"/>
      <c r="E82" s="118"/>
      <c r="F82" s="60"/>
      <c r="G82" s="60"/>
    </row>
    <row r="83" spans="1:7">
      <c r="A83" s="118" t="s">
        <v>133</v>
      </c>
      <c r="B83" s="118"/>
      <c r="C83" s="118"/>
      <c r="D83" s="118"/>
      <c r="E83" s="118"/>
      <c r="F83" s="60"/>
      <c r="G83" s="60"/>
    </row>
    <row r="84" spans="1:7">
      <c r="A84" s="118"/>
      <c r="B84" s="118"/>
      <c r="C84" s="118"/>
      <c r="D84" s="118"/>
      <c r="E84" s="118"/>
      <c r="F84" s="60"/>
      <c r="G84" s="60"/>
    </row>
    <row r="85" spans="1:7">
      <c r="A85" s="118" t="s">
        <v>134</v>
      </c>
      <c r="B85" s="118"/>
      <c r="C85" s="118"/>
      <c r="D85" s="118"/>
      <c r="E85" s="118"/>
      <c r="F85" s="60"/>
      <c r="G85" s="60"/>
    </row>
    <row r="86" spans="1:7">
      <c r="A86" s="118"/>
      <c r="B86" s="118"/>
      <c r="C86" s="118"/>
      <c r="D86" s="118"/>
      <c r="E86" s="118"/>
      <c r="F86" s="60"/>
      <c r="G86" s="60"/>
    </row>
    <row r="87" spans="1:7">
      <c r="A87" s="118" t="s">
        <v>135</v>
      </c>
      <c r="B87" s="118"/>
      <c r="C87" s="118"/>
      <c r="D87" s="118"/>
      <c r="E87" s="118"/>
      <c r="F87" s="60"/>
      <c r="G87" s="60"/>
    </row>
    <row r="88" spans="1:7">
      <c r="A88" s="118"/>
      <c r="B88" s="118"/>
      <c r="C88" s="118"/>
      <c r="D88" s="118"/>
      <c r="E88" s="118"/>
      <c r="F88" s="60"/>
      <c r="G88" s="60"/>
    </row>
    <row r="89" spans="1:7">
      <c r="A89" s="118" t="s">
        <v>136</v>
      </c>
      <c r="B89" s="118"/>
      <c r="C89" s="118"/>
      <c r="D89" s="118"/>
      <c r="E89" s="118"/>
      <c r="F89" s="60"/>
      <c r="G89" s="60"/>
    </row>
    <row r="90" spans="1:7">
      <c r="A90" s="118"/>
      <c r="B90" s="118"/>
      <c r="C90" s="118"/>
      <c r="D90" s="118"/>
      <c r="E90" s="118"/>
      <c r="F90" s="60"/>
      <c r="G90" s="60"/>
    </row>
    <row r="91" spans="1:7">
      <c r="A91" s="118" t="s">
        <v>137</v>
      </c>
      <c r="B91" s="118"/>
      <c r="C91" s="118"/>
      <c r="D91" s="118"/>
      <c r="E91" s="118"/>
      <c r="F91" s="60"/>
      <c r="G91" s="60"/>
    </row>
    <row r="92" spans="1:7">
      <c r="A92" s="118"/>
      <c r="B92" s="118"/>
      <c r="C92" s="118"/>
      <c r="D92" s="118"/>
      <c r="E92" s="118"/>
      <c r="F92" s="60"/>
      <c r="G92" s="60"/>
    </row>
    <row r="93" spans="1:7">
      <c r="A93" s="118" t="s">
        <v>138</v>
      </c>
      <c r="B93" s="118"/>
      <c r="C93" s="118"/>
      <c r="D93" s="118"/>
      <c r="E93" s="118"/>
      <c r="F93" s="60"/>
      <c r="G93" s="60"/>
    </row>
    <row r="94" spans="1:7">
      <c r="A94" s="118"/>
      <c r="B94" s="118"/>
      <c r="C94" s="118"/>
      <c r="D94" s="118"/>
      <c r="E94" s="118"/>
      <c r="F94" s="60"/>
      <c r="G94" s="60"/>
    </row>
    <row r="95" spans="1:7">
      <c r="A95" s="118" t="s">
        <v>139</v>
      </c>
      <c r="B95" s="118"/>
      <c r="C95" s="118"/>
      <c r="D95" s="118"/>
      <c r="E95" s="118"/>
      <c r="F95" s="60"/>
      <c r="G95" s="60"/>
    </row>
    <row r="96" spans="1:7">
      <c r="A96" s="118"/>
      <c r="B96" s="118"/>
      <c r="C96" s="118"/>
      <c r="D96" s="118"/>
      <c r="E96" s="118"/>
      <c r="F96" s="60"/>
      <c r="G96" s="60"/>
    </row>
    <row r="97" spans="1:8">
      <c r="A97" s="118" t="s">
        <v>140</v>
      </c>
      <c r="B97" s="118"/>
      <c r="C97" s="118"/>
      <c r="D97" s="118"/>
      <c r="E97" s="118"/>
      <c r="F97" s="60"/>
      <c r="G97" s="60"/>
    </row>
    <row r="98" spans="1:8">
      <c r="A98" s="118"/>
      <c r="B98" s="118"/>
      <c r="C98" s="118"/>
      <c r="D98" s="118"/>
      <c r="E98" s="118"/>
      <c r="F98" s="60"/>
      <c r="G98" s="60"/>
    </row>
    <row r="99" spans="1:8">
      <c r="A99" s="118" t="s">
        <v>141</v>
      </c>
      <c r="B99" s="118"/>
      <c r="C99" s="118"/>
      <c r="D99" s="118"/>
      <c r="E99" s="118"/>
      <c r="F99" s="60"/>
      <c r="G99" s="60"/>
    </row>
    <row r="100" spans="1:8">
      <c r="A100" s="118"/>
      <c r="B100" s="118"/>
      <c r="C100" s="118"/>
      <c r="D100" s="118"/>
      <c r="E100" s="118"/>
      <c r="F100" s="60"/>
      <c r="G100" s="60"/>
    </row>
    <row r="101" spans="1:8">
      <c r="A101" s="118" t="s">
        <v>142</v>
      </c>
      <c r="B101" s="118"/>
      <c r="C101" s="118"/>
      <c r="D101" s="118"/>
      <c r="E101" s="118"/>
      <c r="F101" s="60"/>
      <c r="G101" s="60"/>
    </row>
    <row r="102" spans="1:8">
      <c r="A102" s="118"/>
      <c r="B102" s="118"/>
      <c r="C102" s="118"/>
      <c r="D102" s="118"/>
      <c r="E102" s="118"/>
      <c r="F102" s="60"/>
      <c r="G102" s="60"/>
    </row>
    <row r="103" spans="1:8">
      <c r="A103" s="118" t="s">
        <v>143</v>
      </c>
      <c r="B103" s="118"/>
      <c r="C103" s="118"/>
      <c r="D103" s="118"/>
      <c r="E103" s="118"/>
      <c r="F103" s="60"/>
      <c r="G103" s="60"/>
    </row>
    <row r="104" spans="1:8">
      <c r="A104" s="118"/>
      <c r="B104" s="118"/>
      <c r="C104" s="118"/>
      <c r="D104" s="118"/>
      <c r="E104" s="118"/>
      <c r="F104" s="60"/>
      <c r="G104" s="60"/>
    </row>
    <row r="105" spans="1:8">
      <c r="A105" s="118" t="s">
        <v>144</v>
      </c>
      <c r="B105" s="118"/>
      <c r="C105" s="118"/>
      <c r="D105" s="118"/>
      <c r="E105" s="118"/>
      <c r="F105" s="60"/>
      <c r="G105" s="60"/>
    </row>
    <row r="106" spans="1:8">
      <c r="A106" s="118"/>
      <c r="B106" s="118"/>
      <c r="C106" s="118"/>
      <c r="D106" s="118"/>
      <c r="E106" s="118"/>
      <c r="F106" s="60"/>
      <c r="G106" s="60"/>
    </row>
    <row r="107" spans="1:8">
      <c r="A107" s="118" t="s">
        <v>145</v>
      </c>
      <c r="B107" s="118"/>
      <c r="C107" s="118"/>
      <c r="D107" s="118"/>
      <c r="E107" s="118"/>
      <c r="F107" s="60"/>
      <c r="G107" s="60"/>
    </row>
    <row r="108" spans="1:8">
      <c r="A108" s="118"/>
      <c r="B108" s="118"/>
      <c r="C108" s="118"/>
      <c r="D108" s="118"/>
      <c r="E108" s="118"/>
      <c r="F108" s="60"/>
      <c r="G108" s="60"/>
    </row>
    <row r="109" spans="1:8">
      <c r="D109" s="5"/>
      <c r="E109" s="13"/>
      <c r="F109" s="1">
        <f>COUNTA(F69:F108)</f>
        <v>0</v>
      </c>
      <c r="G109" s="1">
        <f>COUNTA(G69:G108)</f>
        <v>0</v>
      </c>
      <c r="H109" s="2"/>
    </row>
    <row r="110" spans="1:8">
      <c r="D110" s="114" t="s">
        <v>124</v>
      </c>
      <c r="E110" s="114"/>
      <c r="F110" s="115" t="str">
        <f>IF(G109=20,"Muy alto",IF(G109={18,19},"Alto",IF(G109=17,"Por encima del promedio",IF(G109=16,"Promedio alto",IF(G109={14,15},"Promedio",IF(G109=13,"Promedio bajo",IF(G109=12,"Por debajo del promedio",IF(G109=11,"Bajo","Muy bajo"))))))))</f>
        <v>Muy bajo</v>
      </c>
      <c r="G110" s="115"/>
    </row>
    <row r="113" spans="1:7">
      <c r="A113" s="113" t="s">
        <v>146</v>
      </c>
      <c r="B113" s="113"/>
      <c r="C113" s="113"/>
      <c r="D113" s="113"/>
      <c r="E113" s="113"/>
      <c r="F113" s="113"/>
      <c r="G113" s="113"/>
    </row>
    <row r="115" spans="1:7">
      <c r="A115" s="116" t="s">
        <v>103</v>
      </c>
      <c r="B115" s="116"/>
      <c r="C115" s="116"/>
      <c r="D115" s="116"/>
      <c r="E115" s="116"/>
      <c r="F115" s="116" t="s">
        <v>45</v>
      </c>
      <c r="G115" s="116" t="s">
        <v>46</v>
      </c>
    </row>
    <row r="116" spans="1:7">
      <c r="A116" s="116"/>
      <c r="B116" s="116"/>
      <c r="C116" s="116"/>
      <c r="D116" s="116"/>
      <c r="E116" s="116"/>
      <c r="F116" s="116"/>
      <c r="G116" s="116"/>
    </row>
    <row r="117" spans="1:7">
      <c r="A117" s="118" t="s">
        <v>147</v>
      </c>
      <c r="B117" s="118"/>
      <c r="C117" s="118"/>
      <c r="D117" s="118"/>
      <c r="E117" s="118"/>
      <c r="F117" s="60"/>
      <c r="G117" s="60"/>
    </row>
    <row r="118" spans="1:7">
      <c r="A118" s="118"/>
      <c r="B118" s="118"/>
      <c r="C118" s="118"/>
      <c r="D118" s="118"/>
      <c r="E118" s="118"/>
      <c r="F118" s="60"/>
      <c r="G118" s="60"/>
    </row>
    <row r="119" spans="1:7">
      <c r="A119" s="118" t="s">
        <v>148</v>
      </c>
      <c r="B119" s="118"/>
      <c r="C119" s="118"/>
      <c r="D119" s="118"/>
      <c r="E119" s="118"/>
      <c r="F119" s="60"/>
      <c r="G119" s="60"/>
    </row>
    <row r="120" spans="1:7">
      <c r="A120" s="118"/>
      <c r="B120" s="118"/>
      <c r="C120" s="118"/>
      <c r="D120" s="118"/>
      <c r="E120" s="118"/>
      <c r="F120" s="60"/>
      <c r="G120" s="60"/>
    </row>
    <row r="121" spans="1:7">
      <c r="A121" s="118" t="s">
        <v>149</v>
      </c>
      <c r="B121" s="118"/>
      <c r="C121" s="118"/>
      <c r="D121" s="118"/>
      <c r="E121" s="118"/>
      <c r="F121" s="60"/>
      <c r="G121" s="60"/>
    </row>
    <row r="122" spans="1:7">
      <c r="A122" s="118"/>
      <c r="B122" s="118"/>
      <c r="C122" s="118"/>
      <c r="D122" s="118"/>
      <c r="E122" s="118"/>
      <c r="F122" s="60"/>
      <c r="G122" s="60"/>
    </row>
    <row r="123" spans="1:7">
      <c r="A123" s="118" t="s">
        <v>150</v>
      </c>
      <c r="B123" s="118"/>
      <c r="C123" s="118"/>
      <c r="D123" s="118"/>
      <c r="E123" s="118"/>
      <c r="F123" s="60"/>
      <c r="G123" s="60"/>
    </row>
    <row r="124" spans="1:7">
      <c r="A124" s="118"/>
      <c r="B124" s="118"/>
      <c r="C124" s="118"/>
      <c r="D124" s="118"/>
      <c r="E124" s="118"/>
      <c r="F124" s="60"/>
      <c r="G124" s="60"/>
    </row>
    <row r="125" spans="1:7">
      <c r="A125" s="118" t="s">
        <v>151</v>
      </c>
      <c r="B125" s="118"/>
      <c r="C125" s="118"/>
      <c r="D125" s="118"/>
      <c r="E125" s="118"/>
      <c r="F125" s="60"/>
      <c r="G125" s="60"/>
    </row>
    <row r="126" spans="1:7">
      <c r="A126" s="118"/>
      <c r="B126" s="118"/>
      <c r="C126" s="118"/>
      <c r="D126" s="118"/>
      <c r="E126" s="118"/>
      <c r="F126" s="60"/>
      <c r="G126" s="60"/>
    </row>
    <row r="127" spans="1:7">
      <c r="A127" s="118" t="s">
        <v>152</v>
      </c>
      <c r="B127" s="118"/>
      <c r="C127" s="118"/>
      <c r="D127" s="118"/>
      <c r="E127" s="118"/>
      <c r="F127" s="60"/>
      <c r="G127" s="60"/>
    </row>
    <row r="128" spans="1:7">
      <c r="A128" s="118"/>
      <c r="B128" s="118"/>
      <c r="C128" s="118"/>
      <c r="D128" s="118"/>
      <c r="E128" s="118"/>
      <c r="F128" s="60"/>
      <c r="G128" s="60"/>
    </row>
    <row r="129" spans="1:7">
      <c r="A129" s="118" t="s">
        <v>153</v>
      </c>
      <c r="B129" s="118"/>
      <c r="C129" s="118"/>
      <c r="D129" s="118"/>
      <c r="E129" s="118"/>
      <c r="F129" s="60"/>
      <c r="G129" s="60"/>
    </row>
    <row r="130" spans="1:7">
      <c r="A130" s="118"/>
      <c r="B130" s="118"/>
      <c r="C130" s="118"/>
      <c r="D130" s="118"/>
      <c r="E130" s="118"/>
      <c r="F130" s="60"/>
      <c r="G130" s="60"/>
    </row>
    <row r="131" spans="1:7">
      <c r="A131" s="118" t="s">
        <v>154</v>
      </c>
      <c r="B131" s="118"/>
      <c r="C131" s="118"/>
      <c r="D131" s="118"/>
      <c r="E131" s="118"/>
      <c r="F131" s="60"/>
      <c r="G131" s="60"/>
    </row>
    <row r="132" spans="1:7">
      <c r="A132" s="118"/>
      <c r="B132" s="118"/>
      <c r="C132" s="118"/>
      <c r="D132" s="118"/>
      <c r="E132" s="118"/>
      <c r="F132" s="60"/>
      <c r="G132" s="60"/>
    </row>
    <row r="133" spans="1:7">
      <c r="A133" s="118" t="s">
        <v>155</v>
      </c>
      <c r="B133" s="118"/>
      <c r="C133" s="118"/>
      <c r="D133" s="118"/>
      <c r="E133" s="118"/>
      <c r="F133" s="60"/>
      <c r="G133" s="60"/>
    </row>
    <row r="134" spans="1:7">
      <c r="A134" s="118"/>
      <c r="B134" s="118"/>
      <c r="C134" s="118"/>
      <c r="D134" s="118"/>
      <c r="E134" s="118"/>
      <c r="F134" s="60"/>
      <c r="G134" s="60"/>
    </row>
    <row r="135" spans="1:7">
      <c r="A135" s="118" t="s">
        <v>156</v>
      </c>
      <c r="B135" s="118"/>
      <c r="C135" s="118"/>
      <c r="D135" s="118"/>
      <c r="E135" s="118"/>
      <c r="F135" s="60"/>
      <c r="G135" s="60"/>
    </row>
    <row r="136" spans="1:7">
      <c r="A136" s="118"/>
      <c r="B136" s="118"/>
      <c r="C136" s="118"/>
      <c r="D136" s="118"/>
      <c r="E136" s="118"/>
      <c r="F136" s="60"/>
      <c r="G136" s="60"/>
    </row>
    <row r="137" spans="1:7">
      <c r="A137" s="118" t="s">
        <v>157</v>
      </c>
      <c r="B137" s="118"/>
      <c r="C137" s="118"/>
      <c r="D137" s="118"/>
      <c r="E137" s="118"/>
      <c r="F137" s="60"/>
      <c r="G137" s="60"/>
    </row>
    <row r="138" spans="1:7">
      <c r="A138" s="118"/>
      <c r="B138" s="118"/>
      <c r="C138" s="118"/>
      <c r="D138" s="118"/>
      <c r="E138" s="118"/>
      <c r="F138" s="60"/>
      <c r="G138" s="60"/>
    </row>
    <row r="139" spans="1:7">
      <c r="A139" s="118" t="s">
        <v>158</v>
      </c>
      <c r="B139" s="118"/>
      <c r="C139" s="118"/>
      <c r="D139" s="118"/>
      <c r="E139" s="118"/>
      <c r="F139" s="60"/>
      <c r="G139" s="60"/>
    </row>
    <row r="140" spans="1:7">
      <c r="A140" s="118"/>
      <c r="B140" s="118"/>
      <c r="C140" s="118"/>
      <c r="D140" s="118"/>
      <c r="E140" s="118"/>
      <c r="F140" s="60"/>
      <c r="G140" s="60"/>
    </row>
    <row r="141" spans="1:7">
      <c r="A141" s="118" t="s">
        <v>159</v>
      </c>
      <c r="B141" s="118"/>
      <c r="C141" s="118"/>
      <c r="D141" s="118"/>
      <c r="E141" s="118"/>
      <c r="F141" s="60"/>
      <c r="G141" s="60"/>
    </row>
    <row r="142" spans="1:7">
      <c r="A142" s="118"/>
      <c r="B142" s="118"/>
      <c r="C142" s="118"/>
      <c r="D142" s="118"/>
      <c r="E142" s="118"/>
      <c r="F142" s="60"/>
      <c r="G142" s="60"/>
    </row>
    <row r="143" spans="1:7" ht="22.5" customHeight="1">
      <c r="A143" s="133" t="s">
        <v>160</v>
      </c>
      <c r="B143" s="134"/>
      <c r="C143" s="134"/>
      <c r="D143" s="134"/>
      <c r="E143" s="135"/>
      <c r="F143" s="60"/>
      <c r="G143" s="60"/>
    </row>
    <row r="144" spans="1:7" ht="20.25" customHeight="1">
      <c r="A144" s="136"/>
      <c r="B144" s="137"/>
      <c r="C144" s="137"/>
      <c r="D144" s="137"/>
      <c r="E144" s="138"/>
      <c r="F144" s="60"/>
      <c r="G144" s="60"/>
    </row>
    <row r="145" spans="1:7">
      <c r="A145" s="118" t="s">
        <v>161</v>
      </c>
      <c r="B145" s="118"/>
      <c r="C145" s="118"/>
      <c r="D145" s="118"/>
      <c r="E145" s="118"/>
      <c r="F145" s="60"/>
      <c r="G145" s="60"/>
    </row>
    <row r="146" spans="1:7">
      <c r="A146" s="118"/>
      <c r="B146" s="118"/>
      <c r="C146" s="118"/>
      <c r="D146" s="118"/>
      <c r="E146" s="118"/>
      <c r="F146" s="60"/>
      <c r="G146" s="60"/>
    </row>
    <row r="147" spans="1:7">
      <c r="A147" s="118" t="s">
        <v>162</v>
      </c>
      <c r="B147" s="118"/>
      <c r="C147" s="118"/>
      <c r="D147" s="118"/>
      <c r="E147" s="118"/>
      <c r="F147" s="60"/>
      <c r="G147" s="60"/>
    </row>
    <row r="148" spans="1:7">
      <c r="A148" s="118"/>
      <c r="B148" s="118"/>
      <c r="C148" s="118"/>
      <c r="D148" s="118"/>
      <c r="E148" s="118"/>
      <c r="F148" s="60"/>
      <c r="G148" s="60"/>
    </row>
    <row r="149" spans="1:7">
      <c r="A149" s="118" t="s">
        <v>163</v>
      </c>
      <c r="B149" s="118"/>
      <c r="C149" s="118"/>
      <c r="D149" s="118"/>
      <c r="E149" s="118"/>
      <c r="F149" s="60"/>
      <c r="G149" s="60"/>
    </row>
    <row r="150" spans="1:7">
      <c r="A150" s="118"/>
      <c r="B150" s="118"/>
      <c r="C150" s="118"/>
      <c r="D150" s="118"/>
      <c r="E150" s="118"/>
      <c r="F150" s="60"/>
      <c r="G150" s="60"/>
    </row>
    <row r="151" spans="1:7">
      <c r="A151" s="118" t="s">
        <v>164</v>
      </c>
      <c r="B151" s="118"/>
      <c r="C151" s="118"/>
      <c r="D151" s="118"/>
      <c r="E151" s="118"/>
      <c r="F151" s="60"/>
      <c r="G151" s="60"/>
    </row>
    <row r="152" spans="1:7">
      <c r="A152" s="118"/>
      <c r="B152" s="118"/>
      <c r="C152" s="118"/>
      <c r="D152" s="118"/>
      <c r="E152" s="118"/>
      <c r="F152" s="60"/>
      <c r="G152" s="60"/>
    </row>
    <row r="153" spans="1:7">
      <c r="A153" s="118" t="s">
        <v>165</v>
      </c>
      <c r="B153" s="118"/>
      <c r="C153" s="118"/>
      <c r="D153" s="118"/>
      <c r="E153" s="118"/>
      <c r="F153" s="60"/>
      <c r="G153" s="60"/>
    </row>
    <row r="154" spans="1:7">
      <c r="A154" s="118"/>
      <c r="B154" s="118"/>
      <c r="C154" s="118"/>
      <c r="D154" s="118"/>
      <c r="E154" s="118"/>
      <c r="F154" s="60"/>
      <c r="G154" s="60"/>
    </row>
    <row r="155" spans="1:7">
      <c r="A155" s="118" t="s">
        <v>166</v>
      </c>
      <c r="B155" s="118"/>
      <c r="C155" s="118"/>
      <c r="D155" s="118"/>
      <c r="E155" s="118"/>
      <c r="F155" s="60"/>
      <c r="G155" s="60"/>
    </row>
    <row r="156" spans="1:7">
      <c r="A156" s="118"/>
      <c r="B156" s="118"/>
      <c r="C156" s="118"/>
      <c r="D156" s="118"/>
      <c r="E156" s="118"/>
      <c r="F156" s="60"/>
      <c r="G156" s="60"/>
    </row>
    <row r="157" spans="1:7">
      <c r="A157" s="5"/>
      <c r="B157" s="5"/>
      <c r="C157" s="5"/>
      <c r="D157" s="5"/>
      <c r="E157" s="5"/>
      <c r="F157" s="1">
        <f>COUNTA(F117:F156)</f>
        <v>0</v>
      </c>
      <c r="G157" s="1">
        <f>COUNTA(G117:G156)</f>
        <v>0</v>
      </c>
    </row>
    <row r="158" spans="1:7">
      <c r="A158" s="117" t="s">
        <v>167</v>
      </c>
      <c r="B158" s="117"/>
      <c r="C158" s="5"/>
      <c r="D158" s="114" t="s">
        <v>124</v>
      </c>
      <c r="E158" s="114"/>
      <c r="F158" s="115" t="str">
        <f>IF(G157=20,"Muy alto",IF(G157=19,"Alto",IF(G157=18,"Por encima del promedio",IF(G157=17,"Promedio alto",IF(G157=16,"Promedio",IF(G157=15,"Promedio bajo",IF(G157={13,14},"Por debajo del promedio",IF(G157=12,"Bajo","Muy bajo"))))))))</f>
        <v>Muy bajo</v>
      </c>
      <c r="G158" s="115"/>
    </row>
    <row r="159" spans="1:7">
      <c r="A159" s="115" t="str">
        <f>LOOKUP(G161,{0;1;2;3;4;5;6;7;8;9;10;11;12;13;14;15;16;17;18;19;20;21;22;23;24;25;26;27;28;29;30;31;32;33;34;35;36;37;38;39;40;41;42;43;44;45;46;47;48;49;50;51;52;53;54;55;56;57;58;59;60},{"Muy bajo";"Muy bajo";"Muy bajo";"Muy bajo";"Muy bajo";"Muy bajo";"Muy bajo";"Muy bajo";"Muy bajo";"Muy bajo";"Muy bajo";"Muy bajo";"Muy bajo";"Muy bajo";"Muy bajo";"Muy bajo";"Muy bajo";"Muy bajo";"Muy bajo";"Muy bajo";"Muy bajo";"Muy bajo";"Muy bajo";"Muy bajo";"Muy bajo";"Muy bajo";"Muy bajo";"Muy bajo";"Muy bajo";"Muy bajo";"Muy bajo";"Muy bajo";"Muy bajo";"Muy bajo";"Bajo";"Bajo";"Bajo";"Por debajo del promedio";"Por debajo del promedio";"Promedio bajo";"Promedio bajo";"Promedio bajo";"Promedio bajo";"Promedio";"Promedio";"Promedio";"Promedio";"Promedio";"Promedio alto";"Promedio alto";"Por encima del promedio";"Por encima del promedio";"Alto";"Alto";"Alto";"Alto";"Alto";"Alto";"Muy alto";"Muy alto";"Muy alto";"Muy alto"})</f>
        <v>Muy bajo</v>
      </c>
      <c r="B159" s="115"/>
      <c r="C159" s="5"/>
      <c r="D159" s="5"/>
      <c r="E159" s="5"/>
      <c r="F159" s="5"/>
      <c r="G159" s="5"/>
    </row>
    <row r="160" spans="1:7">
      <c r="F160" s="3" t="s">
        <v>168</v>
      </c>
      <c r="G160" s="3">
        <f>SUM(F157,F109,F61)</f>
        <v>0</v>
      </c>
    </row>
    <row r="161" spans="6:7">
      <c r="F161" s="3" t="s">
        <v>169</v>
      </c>
      <c r="G161" s="3">
        <f>SUM(G157,G109,G61)</f>
        <v>0</v>
      </c>
    </row>
  </sheetData>
  <sheetProtection algorithmName="SHA-512" hashValue="UG8s5L3T+62au6emJjQpejVZmWO/P0j/WLI9h8XgsNFgXZWzN/gNP4KnB9wQMc89E8zdS6dlLvjttmwzJTmxcA==" saltValue="bt93bYrqu7Vqiqxud1R3SQ==" spinCount="100000" sheet="1" objects="1" scenarios="1"/>
  <mergeCells count="213">
    <mergeCell ref="A155:E156"/>
    <mergeCell ref="A151:E152"/>
    <mergeCell ref="A153:E154"/>
    <mergeCell ref="A147:E148"/>
    <mergeCell ref="A149:E150"/>
    <mergeCell ref="A143:E144"/>
    <mergeCell ref="A127:E128"/>
    <mergeCell ref="A129:E130"/>
    <mergeCell ref="A123:E124"/>
    <mergeCell ref="A125:E126"/>
    <mergeCell ref="A135:E136"/>
    <mergeCell ref="A137:E138"/>
    <mergeCell ref="A131:E132"/>
    <mergeCell ref="A133:E134"/>
    <mergeCell ref="A145:E146"/>
    <mergeCell ref="A139:E140"/>
    <mergeCell ref="A141:E142"/>
    <mergeCell ref="A101:E102"/>
    <mergeCell ref="A95:E96"/>
    <mergeCell ref="A97:E98"/>
    <mergeCell ref="A107:E108"/>
    <mergeCell ref="A103:E104"/>
    <mergeCell ref="A105:E106"/>
    <mergeCell ref="A119:E120"/>
    <mergeCell ref="A121:E122"/>
    <mergeCell ref="A115:E116"/>
    <mergeCell ref="A117:E118"/>
    <mergeCell ref="A83:E84"/>
    <mergeCell ref="A85:E86"/>
    <mergeCell ref="A79:E80"/>
    <mergeCell ref="A81:E82"/>
    <mergeCell ref="A91:E92"/>
    <mergeCell ref="A93:E94"/>
    <mergeCell ref="A87:E88"/>
    <mergeCell ref="A89:E90"/>
    <mergeCell ref="A99:E100"/>
    <mergeCell ref="A51:E52"/>
    <mergeCell ref="A53:E54"/>
    <mergeCell ref="A55:E56"/>
    <mergeCell ref="A67:E68"/>
    <mergeCell ref="A69:E70"/>
    <mergeCell ref="A75:E76"/>
    <mergeCell ref="A77:E78"/>
    <mergeCell ref="A71:E72"/>
    <mergeCell ref="A73:E74"/>
    <mergeCell ref="G145:G146"/>
    <mergeCell ref="G147:G148"/>
    <mergeCell ref="G149:G150"/>
    <mergeCell ref="G151:G152"/>
    <mergeCell ref="G153:G154"/>
    <mergeCell ref="G155:G156"/>
    <mergeCell ref="A19:E20"/>
    <mergeCell ref="A45:E46"/>
    <mergeCell ref="A33:E34"/>
    <mergeCell ref="A35:E36"/>
    <mergeCell ref="A37:E38"/>
    <mergeCell ref="A39:E40"/>
    <mergeCell ref="A41:E42"/>
    <mergeCell ref="A43:E44"/>
    <mergeCell ref="A21:E22"/>
    <mergeCell ref="A23:E24"/>
    <mergeCell ref="A25:E26"/>
    <mergeCell ref="A27:E28"/>
    <mergeCell ref="A29:E30"/>
    <mergeCell ref="A31:E32"/>
    <mergeCell ref="A57:E58"/>
    <mergeCell ref="A59:E60"/>
    <mergeCell ref="A47:E48"/>
    <mergeCell ref="A49:E50"/>
    <mergeCell ref="G127:G128"/>
    <mergeCell ref="G129:G130"/>
    <mergeCell ref="G131:G132"/>
    <mergeCell ref="G133:G134"/>
    <mergeCell ref="G135:G136"/>
    <mergeCell ref="G137:G138"/>
    <mergeCell ref="G139:G140"/>
    <mergeCell ref="G141:G142"/>
    <mergeCell ref="G143:G144"/>
    <mergeCell ref="G105:G106"/>
    <mergeCell ref="G107:G108"/>
    <mergeCell ref="G115:G116"/>
    <mergeCell ref="G117:G118"/>
    <mergeCell ref="G119:G120"/>
    <mergeCell ref="G121:G122"/>
    <mergeCell ref="G123:G124"/>
    <mergeCell ref="G125:G126"/>
    <mergeCell ref="A113:G113"/>
    <mergeCell ref="F117:F118"/>
    <mergeCell ref="F119:F120"/>
    <mergeCell ref="F121:F122"/>
    <mergeCell ref="F123:F124"/>
    <mergeCell ref="F125:F126"/>
    <mergeCell ref="G87:G88"/>
    <mergeCell ref="G89:G90"/>
    <mergeCell ref="G91:G92"/>
    <mergeCell ref="G93:G94"/>
    <mergeCell ref="G95:G96"/>
    <mergeCell ref="G97:G98"/>
    <mergeCell ref="G99:G100"/>
    <mergeCell ref="G101:G102"/>
    <mergeCell ref="G103:G104"/>
    <mergeCell ref="G69:G70"/>
    <mergeCell ref="G71:G72"/>
    <mergeCell ref="G73:G74"/>
    <mergeCell ref="G75:G76"/>
    <mergeCell ref="G77:G78"/>
    <mergeCell ref="G79:G80"/>
    <mergeCell ref="G81:G82"/>
    <mergeCell ref="G83:G84"/>
    <mergeCell ref="G85:G86"/>
    <mergeCell ref="F153:F154"/>
    <mergeCell ref="F155:F156"/>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7:G68"/>
    <mergeCell ref="F135:F136"/>
    <mergeCell ref="F137:F138"/>
    <mergeCell ref="F139:F140"/>
    <mergeCell ref="F141:F142"/>
    <mergeCell ref="F143:F144"/>
    <mergeCell ref="F145:F146"/>
    <mergeCell ref="F147:F148"/>
    <mergeCell ref="F149:F150"/>
    <mergeCell ref="F151:F152"/>
    <mergeCell ref="F127:F128"/>
    <mergeCell ref="F129:F130"/>
    <mergeCell ref="F131:F132"/>
    <mergeCell ref="F133:F134"/>
    <mergeCell ref="F93:F94"/>
    <mergeCell ref="F95:F96"/>
    <mergeCell ref="F97:F98"/>
    <mergeCell ref="F99:F100"/>
    <mergeCell ref="F101:F102"/>
    <mergeCell ref="F103:F104"/>
    <mergeCell ref="F105:F106"/>
    <mergeCell ref="F107:F108"/>
    <mergeCell ref="F115:F116"/>
    <mergeCell ref="A158:B158"/>
    <mergeCell ref="D158:E158"/>
    <mergeCell ref="F158:G158"/>
    <mergeCell ref="A159:B159"/>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91:F92"/>
    <mergeCell ref="A12:G12"/>
    <mergeCell ref="A13:G13"/>
    <mergeCell ref="A14:G14"/>
    <mergeCell ref="A15:G15"/>
    <mergeCell ref="A17:G17"/>
    <mergeCell ref="D62:E62"/>
    <mergeCell ref="F62:G62"/>
    <mergeCell ref="A65:G65"/>
    <mergeCell ref="D110:E110"/>
    <mergeCell ref="F110:G110"/>
    <mergeCell ref="F57:F58"/>
    <mergeCell ref="F59:F60"/>
    <mergeCell ref="F67:F68"/>
    <mergeCell ref="F69:F70"/>
    <mergeCell ref="F71:F72"/>
    <mergeCell ref="F73:F74"/>
    <mergeCell ref="F75:F76"/>
    <mergeCell ref="F77:F78"/>
    <mergeCell ref="F79:F80"/>
    <mergeCell ref="F81:F82"/>
    <mergeCell ref="F83:F84"/>
    <mergeCell ref="F85:F86"/>
    <mergeCell ref="F87:F88"/>
    <mergeCell ref="F89:F90"/>
    <mergeCell ref="A1:G1"/>
    <mergeCell ref="A3:G3"/>
    <mergeCell ref="A5:G5"/>
    <mergeCell ref="A6:G6"/>
    <mergeCell ref="A7:G7"/>
    <mergeCell ref="A8:G8"/>
    <mergeCell ref="A9:G9"/>
    <mergeCell ref="A10:G10"/>
    <mergeCell ref="A11:G11"/>
  </mergeCells>
  <pageMargins left="0.70833333333333304" right="0.70833333333333304" top="0.74791666666666701" bottom="0.74791666666666701" header="0.31458333333333299" footer="0.31458333333333299"/>
  <pageSetup paperSize="119"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J54"/>
  <sheetViews>
    <sheetView workbookViewId="0">
      <selection activeCell="X24" sqref="X24"/>
    </sheetView>
  </sheetViews>
  <sheetFormatPr baseColWidth="10" defaultColWidth="11" defaultRowHeight="15"/>
  <cols>
    <col min="1" max="1" width="5.42578125" customWidth="1"/>
    <col min="2" max="23" width="4.7109375" customWidth="1"/>
  </cols>
  <sheetData>
    <row r="1" spans="1:36" ht="18.75">
      <c r="A1" s="139" t="s">
        <v>170</v>
      </c>
      <c r="B1" s="139"/>
      <c r="C1" s="139"/>
      <c r="D1" s="139"/>
      <c r="E1" s="139"/>
      <c r="F1" s="139"/>
      <c r="G1" s="139"/>
      <c r="H1" s="139"/>
      <c r="I1" s="139"/>
      <c r="J1" s="139"/>
      <c r="K1" s="139"/>
      <c r="L1" s="139"/>
      <c r="M1" s="139"/>
      <c r="N1" s="139"/>
      <c r="O1" s="139"/>
      <c r="P1" s="139"/>
      <c r="Q1" s="139"/>
      <c r="R1" s="139"/>
      <c r="S1" s="139"/>
      <c r="T1" s="139"/>
    </row>
    <row r="2" spans="1:36">
      <c r="A2" s="140" t="s">
        <v>171</v>
      </c>
      <c r="B2" s="140"/>
      <c r="C2" s="141" t="str">
        <f>CONCATENATE(A3_Ficha_Identificación!A17," ",A3_Ficha_Identificación!J17," ",A3_Ficha_Identificación!S17)</f>
        <v xml:space="preserve">  </v>
      </c>
      <c r="D2" s="141"/>
      <c r="E2" s="141"/>
      <c r="F2" s="141"/>
      <c r="G2" s="141"/>
      <c r="H2" s="141"/>
      <c r="I2" s="141"/>
      <c r="J2" s="141"/>
      <c r="K2" s="141"/>
      <c r="L2" s="141"/>
      <c r="M2" s="142" t="s">
        <v>172</v>
      </c>
      <c r="N2" s="142"/>
      <c r="O2" s="141">
        <f>A3_Ficha_Identificación!J11</f>
        <v>0</v>
      </c>
      <c r="P2" s="141"/>
      <c r="Q2" s="141"/>
      <c r="R2" s="141"/>
      <c r="S2" s="141"/>
      <c r="T2" s="141"/>
    </row>
    <row r="3" spans="1:36">
      <c r="A3" s="39" t="s">
        <v>173</v>
      </c>
      <c r="B3" s="39"/>
      <c r="C3" s="39"/>
      <c r="D3" s="39"/>
      <c r="E3" s="141" t="str">
        <f>A3_Ficha_Identificación!J23</f>
        <v>CIUDAD DE MEXICO</v>
      </c>
      <c r="F3" s="141"/>
      <c r="G3" s="141"/>
      <c r="H3" s="141"/>
      <c r="I3" s="141"/>
      <c r="J3" s="141"/>
      <c r="K3" s="141"/>
      <c r="L3" s="141"/>
      <c r="M3" s="141"/>
      <c r="N3" s="141"/>
      <c r="O3" s="141"/>
      <c r="P3" s="141"/>
      <c r="Q3" s="141"/>
      <c r="R3" s="141"/>
      <c r="S3" s="141"/>
      <c r="T3" s="141"/>
    </row>
    <row r="4" spans="1:36">
      <c r="A4" s="8"/>
      <c r="B4" s="8"/>
      <c r="C4" s="8"/>
      <c r="D4" s="8"/>
      <c r="E4" s="8"/>
      <c r="F4" s="8"/>
      <c r="G4" s="8"/>
      <c r="H4" s="8"/>
      <c r="I4" s="8"/>
      <c r="J4" s="8"/>
      <c r="K4" s="8"/>
      <c r="L4" s="8"/>
      <c r="M4" s="8"/>
      <c r="N4" s="8"/>
      <c r="O4" s="8"/>
      <c r="P4" s="8"/>
      <c r="Q4" s="8"/>
      <c r="R4" s="8"/>
      <c r="S4" s="8"/>
      <c r="T4" s="8"/>
      <c r="U4" s="141">
        <f>A3_Ficha_Identificación!Z24</f>
        <v>0</v>
      </c>
      <c r="V4" s="141"/>
      <c r="W4" s="141"/>
      <c r="X4" s="141"/>
      <c r="Y4" s="141"/>
      <c r="Z4" s="141"/>
      <c r="AA4" s="141"/>
      <c r="AB4" s="141"/>
      <c r="AC4" s="141"/>
      <c r="AD4" s="141"/>
      <c r="AE4" s="141"/>
      <c r="AF4" s="141"/>
      <c r="AG4" s="141"/>
      <c r="AH4" s="141"/>
      <c r="AI4" s="141"/>
      <c r="AJ4" s="141"/>
    </row>
    <row r="5" spans="1:36">
      <c r="A5" s="143" t="s">
        <v>174</v>
      </c>
      <c r="B5" s="143"/>
      <c r="C5" s="143"/>
      <c r="D5" s="143"/>
      <c r="E5" s="143"/>
      <c r="F5" s="143"/>
      <c r="G5" s="143"/>
      <c r="H5" s="143"/>
      <c r="I5" s="143"/>
      <c r="J5" s="143"/>
      <c r="K5" s="143"/>
      <c r="L5" s="143"/>
      <c r="M5" s="143"/>
      <c r="N5" s="143"/>
      <c r="O5" s="143"/>
      <c r="P5" s="143"/>
      <c r="Q5" s="143"/>
      <c r="R5" s="143"/>
      <c r="S5" s="143"/>
      <c r="T5" s="143"/>
    </row>
    <row r="6" spans="1:36">
      <c r="A6" s="143" t="s">
        <v>175</v>
      </c>
      <c r="B6" s="143"/>
      <c r="C6" s="143"/>
      <c r="D6" s="143"/>
      <c r="E6" s="143"/>
      <c r="F6" s="143"/>
      <c r="G6" s="143"/>
      <c r="H6" s="143"/>
      <c r="I6" s="143"/>
      <c r="J6" s="143"/>
      <c r="K6" s="143"/>
      <c r="L6" s="143"/>
      <c r="M6" s="143"/>
      <c r="N6" s="143"/>
      <c r="O6" s="143"/>
      <c r="P6" s="143"/>
      <c r="Q6" s="143"/>
      <c r="R6" s="143"/>
      <c r="S6" s="143"/>
      <c r="T6" s="143"/>
    </row>
    <row r="8" spans="1:36">
      <c r="A8" s="152" t="s">
        <v>176</v>
      </c>
      <c r="B8" s="152"/>
      <c r="C8" s="152"/>
      <c r="D8" s="152"/>
      <c r="E8" s="152"/>
      <c r="F8" s="152"/>
      <c r="G8" s="152"/>
      <c r="H8" s="152"/>
      <c r="I8" s="152"/>
      <c r="J8" s="152"/>
      <c r="K8" s="152"/>
      <c r="L8" s="152"/>
      <c r="M8" s="152"/>
      <c r="N8" s="152"/>
      <c r="O8" s="152"/>
      <c r="P8" s="152"/>
      <c r="Q8" s="152"/>
      <c r="R8" s="152"/>
      <c r="S8" s="152"/>
      <c r="T8" s="152"/>
    </row>
    <row r="9" spans="1:36">
      <c r="A9" s="152"/>
      <c r="B9" s="152"/>
      <c r="C9" s="152"/>
      <c r="D9" s="152"/>
      <c r="E9" s="152"/>
      <c r="F9" s="152"/>
      <c r="G9" s="152"/>
      <c r="H9" s="152"/>
      <c r="I9" s="152"/>
      <c r="J9" s="152"/>
      <c r="K9" s="152"/>
      <c r="L9" s="152"/>
      <c r="M9" s="152"/>
      <c r="N9" s="152"/>
      <c r="O9" s="152"/>
      <c r="P9" s="152"/>
      <c r="Q9" s="152"/>
      <c r="R9" s="152"/>
      <c r="S9" s="152"/>
      <c r="T9" s="152"/>
    </row>
    <row r="10" spans="1:36">
      <c r="A10" s="152"/>
      <c r="B10" s="152"/>
      <c r="C10" s="152"/>
      <c r="D10" s="152"/>
      <c r="E10" s="152"/>
      <c r="F10" s="152"/>
      <c r="G10" s="152"/>
      <c r="H10" s="152"/>
      <c r="I10" s="152"/>
      <c r="J10" s="152"/>
      <c r="K10" s="152"/>
      <c r="L10" s="152"/>
      <c r="M10" s="152"/>
      <c r="N10" s="152"/>
      <c r="O10" s="152"/>
      <c r="P10" s="152"/>
      <c r="Q10" s="152"/>
      <c r="R10" s="152"/>
      <c r="S10" s="152"/>
      <c r="T10" s="152"/>
    </row>
    <row r="11" spans="1:36">
      <c r="A11" s="145"/>
      <c r="B11" s="145"/>
      <c r="C11" s="145"/>
      <c r="D11" s="145"/>
      <c r="E11" s="145"/>
      <c r="F11" s="145"/>
      <c r="G11" s="145"/>
      <c r="H11" s="145"/>
      <c r="I11" s="145"/>
      <c r="J11" s="145"/>
      <c r="K11" s="145"/>
    </row>
    <row r="12" spans="1:36">
      <c r="A12" s="152" t="s">
        <v>177</v>
      </c>
      <c r="B12" s="152"/>
      <c r="C12" s="152"/>
      <c r="D12" s="152"/>
      <c r="E12" s="152"/>
      <c r="F12" s="152"/>
      <c r="G12" s="152"/>
      <c r="H12" s="152"/>
      <c r="I12" s="152"/>
      <c r="J12" s="152"/>
      <c r="K12" s="152"/>
      <c r="L12" s="152"/>
      <c r="M12" s="152"/>
      <c r="N12" s="152"/>
      <c r="O12" s="152"/>
      <c r="P12" s="152"/>
      <c r="Q12" s="152"/>
      <c r="R12" s="152"/>
      <c r="S12" s="152"/>
      <c r="T12" s="152"/>
    </row>
    <row r="13" spans="1:36">
      <c r="A13" s="152"/>
      <c r="B13" s="152"/>
      <c r="C13" s="152"/>
      <c r="D13" s="152"/>
      <c r="E13" s="152"/>
      <c r="F13" s="152"/>
      <c r="G13" s="152"/>
      <c r="H13" s="152"/>
      <c r="I13" s="152"/>
      <c r="J13" s="152"/>
      <c r="K13" s="152"/>
      <c r="L13" s="152"/>
      <c r="M13" s="152"/>
      <c r="N13" s="152"/>
      <c r="O13" s="152"/>
      <c r="P13" s="152"/>
      <c r="Q13" s="152"/>
      <c r="R13" s="152"/>
      <c r="S13" s="152"/>
      <c r="T13" s="152"/>
    </row>
    <row r="14" spans="1:36">
      <c r="A14" s="34"/>
      <c r="B14" s="34"/>
      <c r="C14" s="34"/>
      <c r="D14" s="34"/>
      <c r="E14" s="34"/>
      <c r="F14" s="34"/>
      <c r="G14" s="34"/>
      <c r="H14" s="34"/>
      <c r="I14" s="34"/>
      <c r="J14" s="34"/>
      <c r="K14" s="34"/>
      <c r="L14" s="34"/>
      <c r="M14" s="34"/>
      <c r="N14" s="34"/>
      <c r="O14" s="34"/>
      <c r="P14" s="34"/>
      <c r="Q14" s="34"/>
      <c r="R14" s="34"/>
      <c r="S14" s="34"/>
      <c r="T14" s="34"/>
    </row>
    <row r="15" spans="1:36" ht="15" customHeight="1">
      <c r="A15" s="152" t="s">
        <v>178</v>
      </c>
      <c r="B15" s="152"/>
      <c r="C15" s="152"/>
      <c r="D15" s="152"/>
      <c r="E15" s="152"/>
      <c r="F15" s="152"/>
      <c r="G15" s="152"/>
      <c r="H15" s="152"/>
      <c r="I15" s="152"/>
      <c r="J15" s="152"/>
      <c r="K15" s="152"/>
      <c r="L15" s="152"/>
      <c r="M15" s="152"/>
      <c r="N15" s="152"/>
      <c r="O15" s="152"/>
      <c r="P15" s="152"/>
      <c r="Q15" s="152"/>
      <c r="R15" s="152"/>
      <c r="S15" s="152"/>
      <c r="T15" s="152"/>
    </row>
    <row r="16" spans="1:36">
      <c r="A16" s="152"/>
      <c r="B16" s="152"/>
      <c r="C16" s="152"/>
      <c r="D16" s="152"/>
      <c r="E16" s="152"/>
      <c r="F16" s="152"/>
      <c r="G16" s="152"/>
      <c r="H16" s="152"/>
      <c r="I16" s="152"/>
      <c r="J16" s="152"/>
      <c r="K16" s="152"/>
      <c r="L16" s="152"/>
      <c r="M16" s="152"/>
      <c r="N16" s="152"/>
      <c r="O16" s="152"/>
      <c r="P16" s="152"/>
      <c r="Q16" s="152"/>
      <c r="R16" s="152"/>
      <c r="S16" s="152"/>
      <c r="T16" s="152"/>
    </row>
    <row r="18" spans="1:28">
      <c r="A18" s="140" t="s">
        <v>179</v>
      </c>
      <c r="B18" s="140"/>
      <c r="C18" s="6"/>
      <c r="D18" s="140" t="s">
        <v>180</v>
      </c>
      <c r="E18" s="140"/>
      <c r="F18" s="140"/>
      <c r="G18" s="6"/>
      <c r="H18" s="140" t="s">
        <v>181</v>
      </c>
      <c r="I18" s="140"/>
      <c r="J18" s="140"/>
      <c r="K18" s="140"/>
      <c r="L18" s="6"/>
      <c r="M18" s="140" t="s">
        <v>182</v>
      </c>
      <c r="N18" s="140"/>
      <c r="O18" s="140"/>
      <c r="P18" s="140"/>
      <c r="Q18" s="6"/>
      <c r="R18" s="140" t="s">
        <v>183</v>
      </c>
      <c r="S18" s="140"/>
      <c r="T18" s="140"/>
    </row>
    <row r="19" spans="1:28">
      <c r="A19" s="8"/>
      <c r="B19" s="8"/>
      <c r="C19" s="8"/>
      <c r="D19" s="8"/>
      <c r="X19">
        <v>1</v>
      </c>
      <c r="Y19">
        <v>2</v>
      </c>
      <c r="Z19">
        <v>3</v>
      </c>
      <c r="AA19">
        <v>4</v>
      </c>
      <c r="AB19">
        <v>5</v>
      </c>
    </row>
    <row r="20" spans="1:28">
      <c r="A20" s="146" t="s">
        <v>184</v>
      </c>
      <c r="B20" s="146" t="s">
        <v>185</v>
      </c>
      <c r="C20" s="146"/>
      <c r="D20" s="146"/>
      <c r="E20" s="146"/>
      <c r="F20" s="146"/>
      <c r="G20" s="146"/>
      <c r="H20" s="146"/>
      <c r="I20" s="146"/>
      <c r="J20" s="146"/>
      <c r="K20" s="146"/>
      <c r="L20" s="146"/>
      <c r="M20" s="146"/>
      <c r="N20" s="146"/>
      <c r="O20" s="146"/>
      <c r="P20" s="153" t="s">
        <v>186</v>
      </c>
      <c r="Q20" s="153"/>
      <c r="R20" s="153"/>
      <c r="S20" s="153"/>
      <c r="T20" s="153"/>
    </row>
    <row r="21" spans="1:28">
      <c r="A21" s="146"/>
      <c r="B21" s="146"/>
      <c r="C21" s="146"/>
      <c r="D21" s="146"/>
      <c r="E21" s="146"/>
      <c r="F21" s="146"/>
      <c r="G21" s="146"/>
      <c r="H21" s="146"/>
      <c r="I21" s="146"/>
      <c r="J21" s="146"/>
      <c r="K21" s="146"/>
      <c r="L21" s="146"/>
      <c r="M21" s="146"/>
      <c r="N21" s="146"/>
      <c r="O21" s="146"/>
      <c r="P21" s="35">
        <v>1</v>
      </c>
      <c r="Q21" s="35">
        <v>2</v>
      </c>
      <c r="R21" s="35">
        <v>3</v>
      </c>
      <c r="S21" s="35">
        <v>4</v>
      </c>
      <c r="T21" s="35">
        <v>5</v>
      </c>
    </row>
    <row r="22" spans="1:28" ht="22.5" customHeight="1">
      <c r="A22" s="9">
        <v>1</v>
      </c>
      <c r="B22" s="144" t="s">
        <v>187</v>
      </c>
      <c r="C22" s="144"/>
      <c r="D22" s="144"/>
      <c r="E22" s="144"/>
      <c r="F22" s="144"/>
      <c r="G22" s="144"/>
      <c r="H22" s="144"/>
      <c r="I22" s="144"/>
      <c r="J22" s="144"/>
      <c r="K22" s="144"/>
      <c r="L22" s="144"/>
      <c r="M22" s="144"/>
      <c r="N22" s="144"/>
      <c r="O22" s="144"/>
      <c r="P22" s="33"/>
      <c r="Q22" s="33"/>
      <c r="R22" s="33"/>
      <c r="S22" s="33"/>
      <c r="T22" s="33"/>
    </row>
    <row r="23" spans="1:28" ht="22.5" customHeight="1">
      <c r="A23" s="9">
        <v>2</v>
      </c>
      <c r="B23" s="144" t="s">
        <v>188</v>
      </c>
      <c r="C23" s="144"/>
      <c r="D23" s="144"/>
      <c r="E23" s="144"/>
      <c r="F23" s="144"/>
      <c r="G23" s="144"/>
      <c r="H23" s="144"/>
      <c r="I23" s="144"/>
      <c r="J23" s="144"/>
      <c r="K23" s="144"/>
      <c r="L23" s="144"/>
      <c r="M23" s="144"/>
      <c r="N23" s="144"/>
      <c r="O23" s="144"/>
      <c r="P23" s="33"/>
      <c r="Q23" s="33"/>
      <c r="R23" s="33"/>
      <c r="S23" s="33"/>
      <c r="T23" s="33"/>
    </row>
    <row r="24" spans="1:28" ht="22.5" customHeight="1">
      <c r="A24" s="9">
        <v>3</v>
      </c>
      <c r="B24" s="144" t="s">
        <v>189</v>
      </c>
      <c r="C24" s="144"/>
      <c r="D24" s="144"/>
      <c r="E24" s="144"/>
      <c r="F24" s="144"/>
      <c r="G24" s="144"/>
      <c r="H24" s="144"/>
      <c r="I24" s="144"/>
      <c r="J24" s="144"/>
      <c r="K24" s="144"/>
      <c r="L24" s="144"/>
      <c r="M24" s="144"/>
      <c r="N24" s="144"/>
      <c r="O24" s="144"/>
      <c r="P24" s="33"/>
      <c r="Q24" s="33"/>
      <c r="R24" s="33"/>
      <c r="S24" s="33"/>
      <c r="T24" s="33"/>
    </row>
    <row r="25" spans="1:28" ht="22.5" customHeight="1">
      <c r="A25" s="9">
        <v>4</v>
      </c>
      <c r="B25" s="144" t="s">
        <v>190</v>
      </c>
      <c r="C25" s="144"/>
      <c r="D25" s="144"/>
      <c r="E25" s="144"/>
      <c r="F25" s="144"/>
      <c r="G25" s="144"/>
      <c r="H25" s="144"/>
      <c r="I25" s="144"/>
      <c r="J25" s="144"/>
      <c r="K25" s="144"/>
      <c r="L25" s="144"/>
      <c r="M25" s="144"/>
      <c r="N25" s="144"/>
      <c r="O25" s="144"/>
      <c r="P25" s="33"/>
      <c r="Q25" s="33"/>
      <c r="R25" s="33"/>
      <c r="S25" s="33"/>
      <c r="T25" s="33"/>
    </row>
    <row r="26" spans="1:28" ht="22.5" customHeight="1">
      <c r="A26" s="9">
        <v>5</v>
      </c>
      <c r="B26" s="144" t="s">
        <v>191</v>
      </c>
      <c r="C26" s="144"/>
      <c r="D26" s="144"/>
      <c r="E26" s="144"/>
      <c r="F26" s="144"/>
      <c r="G26" s="144"/>
      <c r="H26" s="144"/>
      <c r="I26" s="144"/>
      <c r="J26" s="144"/>
      <c r="K26" s="144"/>
      <c r="L26" s="144"/>
      <c r="M26" s="144"/>
      <c r="N26" s="144"/>
      <c r="O26" s="144"/>
      <c r="P26" s="33"/>
      <c r="Q26" s="33"/>
      <c r="R26" s="33"/>
      <c r="S26" s="33"/>
      <c r="T26" s="33"/>
    </row>
    <row r="27" spans="1:28" ht="22.5" customHeight="1">
      <c r="A27" s="9">
        <v>6</v>
      </c>
      <c r="B27" s="144" t="s">
        <v>192</v>
      </c>
      <c r="C27" s="144"/>
      <c r="D27" s="144"/>
      <c r="E27" s="144"/>
      <c r="F27" s="144"/>
      <c r="G27" s="144"/>
      <c r="H27" s="144"/>
      <c r="I27" s="144"/>
      <c r="J27" s="144"/>
      <c r="K27" s="144"/>
      <c r="L27" s="144"/>
      <c r="M27" s="144"/>
      <c r="N27" s="144"/>
      <c r="O27" s="144"/>
      <c r="P27" s="33"/>
      <c r="Q27" s="33"/>
      <c r="R27" s="33"/>
      <c r="S27" s="33"/>
      <c r="T27" s="33"/>
    </row>
    <row r="28" spans="1:28" ht="22.5" customHeight="1">
      <c r="A28" s="9">
        <v>7</v>
      </c>
      <c r="B28" s="144" t="s">
        <v>193</v>
      </c>
      <c r="C28" s="144"/>
      <c r="D28" s="144"/>
      <c r="E28" s="144"/>
      <c r="F28" s="144"/>
      <c r="G28" s="144"/>
      <c r="H28" s="144"/>
      <c r="I28" s="144"/>
      <c r="J28" s="144"/>
      <c r="K28" s="144"/>
      <c r="L28" s="144"/>
      <c r="M28" s="144"/>
      <c r="N28" s="144"/>
      <c r="O28" s="144"/>
      <c r="P28" s="33"/>
      <c r="Q28" s="33"/>
      <c r="R28" s="33"/>
      <c r="S28" s="33"/>
      <c r="T28" s="33"/>
    </row>
    <row r="29" spans="1:28" ht="22.5" customHeight="1">
      <c r="A29" s="10">
        <v>8</v>
      </c>
      <c r="B29" s="144" t="s">
        <v>194</v>
      </c>
      <c r="C29" s="144"/>
      <c r="D29" s="144"/>
      <c r="E29" s="144"/>
      <c r="F29" s="144"/>
      <c r="G29" s="144"/>
      <c r="H29" s="144"/>
      <c r="I29" s="144"/>
      <c r="J29" s="144"/>
      <c r="K29" s="144"/>
      <c r="L29" s="144"/>
      <c r="M29" s="144"/>
      <c r="N29" s="144"/>
      <c r="O29" s="144"/>
      <c r="P29" s="33"/>
      <c r="Q29" s="33"/>
      <c r="R29" s="33"/>
      <c r="S29" s="33"/>
      <c r="T29" s="33"/>
    </row>
    <row r="30" spans="1:28" ht="22.5" customHeight="1">
      <c r="A30" s="9">
        <v>9</v>
      </c>
      <c r="B30" s="144" t="s">
        <v>195</v>
      </c>
      <c r="C30" s="144"/>
      <c r="D30" s="144"/>
      <c r="E30" s="144"/>
      <c r="F30" s="144"/>
      <c r="G30" s="144"/>
      <c r="H30" s="144"/>
      <c r="I30" s="144"/>
      <c r="J30" s="144"/>
      <c r="K30" s="144"/>
      <c r="L30" s="144"/>
      <c r="M30" s="144"/>
      <c r="N30" s="144"/>
      <c r="O30" s="144"/>
      <c r="P30" s="33"/>
      <c r="Q30" s="33"/>
      <c r="R30" s="33"/>
      <c r="S30" s="33"/>
      <c r="T30" s="33"/>
    </row>
    <row r="31" spans="1:28" ht="22.5" customHeight="1">
      <c r="A31" s="9">
        <v>10</v>
      </c>
      <c r="B31" s="144" t="s">
        <v>196</v>
      </c>
      <c r="C31" s="144"/>
      <c r="D31" s="144"/>
      <c r="E31" s="144"/>
      <c r="F31" s="144"/>
      <c r="G31" s="144"/>
      <c r="H31" s="144"/>
      <c r="I31" s="144"/>
      <c r="J31" s="144"/>
      <c r="K31" s="144"/>
      <c r="L31" s="144"/>
      <c r="M31" s="144"/>
      <c r="N31" s="144"/>
      <c r="O31" s="144"/>
      <c r="P31" s="33"/>
      <c r="Q31" s="33"/>
      <c r="R31" s="33"/>
      <c r="S31" s="33"/>
      <c r="T31" s="33"/>
    </row>
    <row r="32" spans="1:28" ht="22.5" customHeight="1">
      <c r="A32" s="9">
        <v>11</v>
      </c>
      <c r="B32" s="144" t="s">
        <v>197</v>
      </c>
      <c r="C32" s="144"/>
      <c r="D32" s="144"/>
      <c r="E32" s="144"/>
      <c r="F32" s="144"/>
      <c r="G32" s="144"/>
      <c r="H32" s="144"/>
      <c r="I32" s="144"/>
      <c r="J32" s="144"/>
      <c r="K32" s="144"/>
      <c r="L32" s="144"/>
      <c r="M32" s="144"/>
      <c r="N32" s="144"/>
      <c r="O32" s="144"/>
      <c r="P32" s="33"/>
      <c r="Q32" s="33"/>
      <c r="R32" s="33"/>
      <c r="S32" s="33"/>
      <c r="T32" s="33"/>
    </row>
    <row r="33" spans="1:20" ht="22.5" customHeight="1">
      <c r="A33" s="9">
        <v>12</v>
      </c>
      <c r="B33" s="144" t="s">
        <v>198</v>
      </c>
      <c r="C33" s="144"/>
      <c r="D33" s="144"/>
      <c r="E33" s="144"/>
      <c r="F33" s="144"/>
      <c r="G33" s="144"/>
      <c r="H33" s="144"/>
      <c r="I33" s="144"/>
      <c r="J33" s="144"/>
      <c r="K33" s="144"/>
      <c r="L33" s="144"/>
      <c r="M33" s="144"/>
      <c r="N33" s="144"/>
      <c r="O33" s="144"/>
      <c r="P33" s="33"/>
      <c r="Q33" s="33"/>
      <c r="R33" s="33"/>
      <c r="S33" s="33"/>
      <c r="T33" s="33"/>
    </row>
    <row r="34" spans="1:20" ht="22.5" customHeight="1">
      <c r="A34" s="9">
        <v>13</v>
      </c>
      <c r="B34" s="144" t="s">
        <v>199</v>
      </c>
      <c r="C34" s="144"/>
      <c r="D34" s="144"/>
      <c r="E34" s="144"/>
      <c r="F34" s="144"/>
      <c r="G34" s="144"/>
      <c r="H34" s="144"/>
      <c r="I34" s="144"/>
      <c r="J34" s="144"/>
      <c r="K34" s="144"/>
      <c r="L34" s="144"/>
      <c r="M34" s="144"/>
      <c r="N34" s="144"/>
      <c r="O34" s="144"/>
      <c r="P34" s="33"/>
      <c r="Q34" s="33"/>
      <c r="R34" s="33"/>
      <c r="S34" s="33"/>
      <c r="T34" s="33"/>
    </row>
    <row r="35" spans="1:20" ht="22.5" customHeight="1">
      <c r="A35" s="9">
        <v>14</v>
      </c>
      <c r="B35" s="144" t="s">
        <v>200</v>
      </c>
      <c r="C35" s="144"/>
      <c r="D35" s="144"/>
      <c r="E35" s="144"/>
      <c r="F35" s="144"/>
      <c r="G35" s="144"/>
      <c r="H35" s="144"/>
      <c r="I35" s="144"/>
      <c r="J35" s="144"/>
      <c r="K35" s="144"/>
      <c r="L35" s="144"/>
      <c r="M35" s="144"/>
      <c r="N35" s="144"/>
      <c r="O35" s="144"/>
      <c r="P35" s="33"/>
      <c r="Q35" s="33"/>
      <c r="R35" s="33"/>
      <c r="S35" s="33"/>
      <c r="T35" s="33"/>
    </row>
    <row r="36" spans="1:20" ht="22.5" customHeight="1">
      <c r="A36" s="9">
        <v>15</v>
      </c>
      <c r="B36" s="144" t="s">
        <v>201</v>
      </c>
      <c r="C36" s="144"/>
      <c r="D36" s="144"/>
      <c r="E36" s="144"/>
      <c r="F36" s="144"/>
      <c r="G36" s="144"/>
      <c r="H36" s="144"/>
      <c r="I36" s="144"/>
      <c r="J36" s="144"/>
      <c r="K36" s="144"/>
      <c r="L36" s="144"/>
      <c r="M36" s="144"/>
      <c r="N36" s="144"/>
      <c r="O36" s="144"/>
      <c r="P36" s="33"/>
      <c r="Q36" s="33"/>
      <c r="R36" s="33"/>
      <c r="S36" s="33"/>
      <c r="T36" s="33"/>
    </row>
    <row r="37" spans="1:20" ht="22.5" customHeight="1">
      <c r="A37" s="9">
        <v>16</v>
      </c>
      <c r="B37" s="144" t="s">
        <v>202</v>
      </c>
      <c r="C37" s="144"/>
      <c r="D37" s="144"/>
      <c r="E37" s="144"/>
      <c r="F37" s="144"/>
      <c r="G37" s="144"/>
      <c r="H37" s="144"/>
      <c r="I37" s="144"/>
      <c r="J37" s="144"/>
      <c r="K37" s="144"/>
      <c r="L37" s="144"/>
      <c r="M37" s="144"/>
      <c r="N37" s="144"/>
      <c r="O37" s="144"/>
      <c r="P37" s="33"/>
      <c r="Q37" s="33"/>
      <c r="R37" s="33"/>
      <c r="S37" s="33"/>
      <c r="T37" s="33"/>
    </row>
    <row r="38" spans="1:20" ht="22.5" customHeight="1">
      <c r="A38" s="9">
        <v>17</v>
      </c>
      <c r="B38" s="144" t="s">
        <v>203</v>
      </c>
      <c r="C38" s="144"/>
      <c r="D38" s="144"/>
      <c r="E38" s="144"/>
      <c r="F38" s="144"/>
      <c r="G38" s="144"/>
      <c r="H38" s="144"/>
      <c r="I38" s="144"/>
      <c r="J38" s="144"/>
      <c r="K38" s="144"/>
      <c r="L38" s="144"/>
      <c r="M38" s="144"/>
      <c r="N38" s="144"/>
      <c r="O38" s="144"/>
      <c r="P38" s="33"/>
      <c r="Q38" s="33"/>
      <c r="R38" s="33"/>
      <c r="S38" s="33"/>
      <c r="T38" s="33"/>
    </row>
    <row r="39" spans="1:20" ht="22.5" customHeight="1">
      <c r="A39" s="9">
        <v>18</v>
      </c>
      <c r="B39" s="144" t="s">
        <v>204</v>
      </c>
      <c r="C39" s="144"/>
      <c r="D39" s="144"/>
      <c r="E39" s="144"/>
      <c r="F39" s="144"/>
      <c r="G39" s="144"/>
      <c r="H39" s="144"/>
      <c r="I39" s="144"/>
      <c r="J39" s="144"/>
      <c r="K39" s="144"/>
      <c r="L39" s="144"/>
      <c r="M39" s="144"/>
      <c r="N39" s="144"/>
      <c r="O39" s="144"/>
      <c r="P39" s="33"/>
      <c r="Q39" s="33"/>
      <c r="R39" s="33"/>
      <c r="S39" s="33"/>
      <c r="T39" s="33"/>
    </row>
    <row r="40" spans="1:20" ht="22.5" customHeight="1">
      <c r="A40" s="9">
        <v>19</v>
      </c>
      <c r="B40" s="144" t="s">
        <v>205</v>
      </c>
      <c r="C40" s="144"/>
      <c r="D40" s="144"/>
      <c r="E40" s="144"/>
      <c r="F40" s="144"/>
      <c r="G40" s="144"/>
      <c r="H40" s="144"/>
      <c r="I40" s="144"/>
      <c r="J40" s="144"/>
      <c r="K40" s="144"/>
      <c r="L40" s="144"/>
      <c r="M40" s="144"/>
      <c r="N40" s="144"/>
      <c r="O40" s="144"/>
      <c r="P40" s="33"/>
      <c r="Q40" s="33"/>
      <c r="R40" s="33"/>
      <c r="S40" s="33"/>
      <c r="T40" s="33"/>
    </row>
    <row r="41" spans="1:20" ht="22.5" customHeight="1">
      <c r="A41" s="9">
        <v>20</v>
      </c>
      <c r="B41" s="144" t="s">
        <v>206</v>
      </c>
      <c r="C41" s="144"/>
      <c r="D41" s="144"/>
      <c r="E41" s="144"/>
      <c r="F41" s="144"/>
      <c r="G41" s="144"/>
      <c r="H41" s="144"/>
      <c r="I41" s="144"/>
      <c r="J41" s="144"/>
      <c r="K41" s="144"/>
      <c r="L41" s="144"/>
      <c r="M41" s="144"/>
      <c r="N41" s="144"/>
      <c r="O41" s="144"/>
      <c r="P41" s="33"/>
      <c r="Q41" s="33"/>
      <c r="R41" s="33"/>
      <c r="S41" s="33"/>
      <c r="T41" s="33"/>
    </row>
    <row r="42" spans="1:20" ht="22.5" customHeight="1">
      <c r="A42" s="9">
        <v>21</v>
      </c>
      <c r="B42" s="144" t="s">
        <v>207</v>
      </c>
      <c r="C42" s="144"/>
      <c r="D42" s="144"/>
      <c r="E42" s="144"/>
      <c r="F42" s="144"/>
      <c r="G42" s="144"/>
      <c r="H42" s="144"/>
      <c r="I42" s="144"/>
      <c r="J42" s="144"/>
      <c r="K42" s="144"/>
      <c r="L42" s="144"/>
      <c r="M42" s="144"/>
      <c r="N42" s="144"/>
      <c r="O42" s="144"/>
      <c r="P42" s="33"/>
      <c r="Q42" s="33"/>
      <c r="R42" s="33"/>
      <c r="S42" s="33"/>
      <c r="T42" s="33"/>
    </row>
    <row r="43" spans="1:20" ht="22.5" customHeight="1">
      <c r="A43" s="9">
        <v>22</v>
      </c>
      <c r="B43" s="144" t="s">
        <v>208</v>
      </c>
      <c r="C43" s="144"/>
      <c r="D43" s="144"/>
      <c r="E43" s="144"/>
      <c r="F43" s="144"/>
      <c r="G43" s="144"/>
      <c r="H43" s="144"/>
      <c r="I43" s="144"/>
      <c r="J43" s="144"/>
      <c r="K43" s="144"/>
      <c r="L43" s="144"/>
      <c r="M43" s="144"/>
      <c r="N43" s="144"/>
      <c r="O43" s="144"/>
      <c r="P43" s="33"/>
      <c r="Q43" s="33"/>
      <c r="R43" s="33"/>
      <c r="S43" s="33"/>
      <c r="T43" s="33"/>
    </row>
    <row r="44" spans="1:20" ht="22.5" customHeight="1">
      <c r="A44" s="9">
        <v>23</v>
      </c>
      <c r="B44" s="144" t="s">
        <v>209</v>
      </c>
      <c r="C44" s="144"/>
      <c r="D44" s="144"/>
      <c r="E44" s="144"/>
      <c r="F44" s="144"/>
      <c r="G44" s="144"/>
      <c r="H44" s="144"/>
      <c r="I44" s="144"/>
      <c r="J44" s="144"/>
      <c r="K44" s="144"/>
      <c r="L44" s="144"/>
      <c r="M44" s="144"/>
      <c r="N44" s="144"/>
      <c r="O44" s="144"/>
      <c r="P44" s="33"/>
      <c r="Q44" s="33"/>
      <c r="R44" s="33"/>
      <c r="S44" s="33"/>
      <c r="T44" s="33"/>
    </row>
    <row r="45" spans="1:20" ht="39" customHeight="1">
      <c r="A45" s="9">
        <v>24</v>
      </c>
      <c r="B45" s="144" t="s">
        <v>210</v>
      </c>
      <c r="C45" s="144"/>
      <c r="D45" s="144"/>
      <c r="E45" s="144"/>
      <c r="F45" s="144"/>
      <c r="G45" s="144"/>
      <c r="H45" s="144"/>
      <c r="I45" s="144"/>
      <c r="J45" s="144"/>
      <c r="K45" s="144"/>
      <c r="L45" s="144"/>
      <c r="M45" s="144"/>
      <c r="N45" s="144"/>
      <c r="O45" s="144"/>
      <c r="P45" s="33"/>
      <c r="Q45" s="33"/>
      <c r="R45" s="33"/>
      <c r="S45" s="33"/>
      <c r="T45" s="33"/>
    </row>
    <row r="46" spans="1:20">
      <c r="A46" s="5"/>
      <c r="B46" s="5"/>
      <c r="C46" s="5"/>
      <c r="D46" s="5"/>
      <c r="E46" s="5"/>
      <c r="F46" s="5"/>
      <c r="G46" s="5"/>
      <c r="H46" s="5"/>
      <c r="I46" s="5"/>
      <c r="J46" s="5"/>
      <c r="K46" s="5"/>
      <c r="L46" s="5"/>
      <c r="M46" s="5"/>
      <c r="N46" s="5"/>
      <c r="O46" s="5"/>
      <c r="P46" s="5"/>
      <c r="Q46" s="5"/>
      <c r="R46" s="5"/>
      <c r="S46" s="5"/>
      <c r="T46" s="5"/>
    </row>
    <row r="47" spans="1:20">
      <c r="A47" s="5"/>
      <c r="B47" s="147" t="s">
        <v>211</v>
      </c>
      <c r="C47" s="147"/>
      <c r="D47" s="147"/>
      <c r="E47" s="147" t="s">
        <v>212</v>
      </c>
      <c r="F47" s="147"/>
      <c r="G47" s="147"/>
      <c r="H47" s="11">
        <v>1</v>
      </c>
      <c r="I47" s="11">
        <v>3</v>
      </c>
      <c r="J47" s="11">
        <v>6</v>
      </c>
      <c r="K47" s="11">
        <v>9</v>
      </c>
      <c r="L47" s="11">
        <v>10</v>
      </c>
      <c r="M47" s="11">
        <v>11</v>
      </c>
      <c r="N47" s="11">
        <v>14</v>
      </c>
      <c r="O47" s="148" t="s">
        <v>213</v>
      </c>
      <c r="P47" s="148"/>
      <c r="Q47" s="148"/>
      <c r="R47" s="148"/>
      <c r="S47" s="5"/>
      <c r="T47" s="5"/>
    </row>
    <row r="48" spans="1:20">
      <c r="A48" s="5"/>
      <c r="B48" s="149" t="s">
        <v>214</v>
      </c>
      <c r="C48" s="149"/>
      <c r="D48" s="149"/>
      <c r="E48" s="150" t="s">
        <v>215</v>
      </c>
      <c r="F48" s="150"/>
      <c r="G48" s="150"/>
      <c r="H48" s="12" t="str">
        <f>IF(P22=1,1,IF(Q22=2,2,IF(R22=3,3,IF(S22=4,4,IF(T22=5,5,"")))))</f>
        <v/>
      </c>
      <c r="I48" s="12" t="str">
        <f>IF(P24=1,1,IF(Q24=2,2,IF(R24=3,3,IF(S24=4,4,IF(T24=5,5,"")))))</f>
        <v/>
      </c>
      <c r="J48" s="12" t="str">
        <f>IF(P27=1,1,IF(Q27=2,2,IF(R27=3,3,IF(S27=4,4,IF(T27=5,5,"")))))</f>
        <v/>
      </c>
      <c r="K48" s="12" t="str">
        <f>IF(P30=1,1,IF(Q30=2,2,IF(R30=3,3,IF(S30=4,4,IF(T30=5,5,"")))))</f>
        <v/>
      </c>
      <c r="L48" s="12" t="str">
        <f>IF(P31=1,1,IF(Q31=2,2,IF(R31=3,3,IF(S31=4,4,IF(T31=5,5,"")))))</f>
        <v/>
      </c>
      <c r="M48" s="12" t="str">
        <f>IF(P32=1,1,IF(Q32=2,2,IF(R32=3,3,IF(S32=4,4,IF(T32=5,5,"")))))</f>
        <v/>
      </c>
      <c r="N48" s="12" t="str">
        <f>IF(P35=1,1,IF(Q35=2,2,IF(R35=3,3,IF(S35=4,4,IF(T35=5,5,"")))))</f>
        <v/>
      </c>
      <c r="O48" s="151">
        <f>SUM(H48:N48)</f>
        <v>0</v>
      </c>
      <c r="P48" s="151"/>
      <c r="Q48" s="151"/>
      <c r="R48" s="151"/>
      <c r="S48" s="5"/>
      <c r="T48" s="5"/>
    </row>
    <row r="49" spans="1:20">
      <c r="A49" s="5"/>
      <c r="B49" s="147" t="s">
        <v>216</v>
      </c>
      <c r="C49" s="147"/>
      <c r="D49" s="147"/>
      <c r="E49" s="147" t="s">
        <v>212</v>
      </c>
      <c r="F49" s="147"/>
      <c r="G49" s="147"/>
      <c r="H49" s="11">
        <v>2</v>
      </c>
      <c r="I49" s="11">
        <v>5</v>
      </c>
      <c r="J49" s="11">
        <v>12</v>
      </c>
      <c r="K49" s="11">
        <v>15</v>
      </c>
      <c r="L49" s="11">
        <v>17</v>
      </c>
      <c r="M49" s="11">
        <v>21</v>
      </c>
      <c r="N49" s="11">
        <v>23</v>
      </c>
      <c r="O49" s="148" t="s">
        <v>217</v>
      </c>
      <c r="P49" s="148"/>
      <c r="Q49" s="148"/>
      <c r="R49" s="148"/>
      <c r="S49" s="5"/>
      <c r="T49" s="5"/>
    </row>
    <row r="50" spans="1:20">
      <c r="A50" s="5"/>
      <c r="B50" s="149"/>
      <c r="C50" s="149"/>
      <c r="D50" s="149"/>
      <c r="E50" s="150" t="s">
        <v>215</v>
      </c>
      <c r="F50" s="150"/>
      <c r="G50" s="150"/>
      <c r="H50" s="12" t="str">
        <f>IF(P23=1,1,IF(Q23=2,2,IF(R23=3,3,IF(S23=4,4,IF(T23=5,5,"")))))</f>
        <v/>
      </c>
      <c r="I50" s="12" t="str">
        <f>IF(P26=1,1,IF(Q26=2,2,IF(R26=3,3,IF(S26=4,4,IF(T26=5,5,"")))))</f>
        <v/>
      </c>
      <c r="J50" s="12" t="str">
        <f>IF(P33=1,1,IF(Q33=2,2,IF(R33=3,3,IF(S33=4,4,IF(T33=5,5,"")))))</f>
        <v/>
      </c>
      <c r="K50" s="12" t="str">
        <f>IF(P36=1,1,IF(Q36=2,2,IF(R36=3,3,IF(S36=4,4,IF(T36=5,5,"")))))</f>
        <v/>
      </c>
      <c r="L50" s="12" t="str">
        <f>IF(P38=1,1,IF(Q38=2,2,IF(R38=3,3,IF(S38=4,4,IF(T38=5,5,"")))))</f>
        <v/>
      </c>
      <c r="M50" s="12" t="str">
        <f>IF(P42=1,1,IF(Q42=2,2,IF(R42=3,3,IF(S42=4,4,IF(T42=5,5,"")))))</f>
        <v/>
      </c>
      <c r="N50" s="12" t="str">
        <f>IF(P44=1,1,IF(Q44=2,2,IF(R44=3,3,IF(S44=4,4,IF(T44=5,5,"")))))</f>
        <v/>
      </c>
      <c r="O50" s="151">
        <f>SUM(H50:N50)</f>
        <v>0</v>
      </c>
      <c r="P50" s="151"/>
      <c r="Q50" s="151"/>
      <c r="R50" s="151"/>
      <c r="S50" s="5"/>
      <c r="T50" s="5"/>
    </row>
    <row r="51" spans="1:20">
      <c r="A51" s="5"/>
      <c r="B51" s="147" t="s">
        <v>218</v>
      </c>
      <c r="C51" s="147"/>
      <c r="D51" s="147"/>
      <c r="E51" s="147" t="s">
        <v>212</v>
      </c>
      <c r="F51" s="147"/>
      <c r="G51" s="147"/>
      <c r="H51" s="11">
        <v>4</v>
      </c>
      <c r="I51" s="11">
        <v>7</v>
      </c>
      <c r="J51" s="11">
        <v>8</v>
      </c>
      <c r="K51" s="11">
        <v>13</v>
      </c>
      <c r="L51" s="11">
        <v>19</v>
      </c>
      <c r="M51" s="11">
        <v>22</v>
      </c>
      <c r="N51" s="11">
        <v>24</v>
      </c>
      <c r="O51" s="148" t="s">
        <v>219</v>
      </c>
      <c r="P51" s="148"/>
      <c r="Q51" s="148"/>
      <c r="R51" s="148"/>
      <c r="S51" s="5"/>
      <c r="T51" s="5"/>
    </row>
    <row r="52" spans="1:20">
      <c r="A52" s="5"/>
      <c r="B52" s="149"/>
      <c r="C52" s="149"/>
      <c r="D52" s="149"/>
      <c r="E52" s="150" t="s">
        <v>215</v>
      </c>
      <c r="F52" s="150"/>
      <c r="G52" s="150"/>
      <c r="H52" s="12" t="str">
        <f>IF(P25=1,1,IF(Q25=2,2,IF(R25=3,3,IF(S25=4,4,IF(T25=5,5,"")))))</f>
        <v/>
      </c>
      <c r="I52" s="12" t="str">
        <f>IF(P28=1,1,IF(Q28=2,2,IF(R28=3,3,IF(S28=4,4,IF(T28=5,5,"")))))</f>
        <v/>
      </c>
      <c r="J52" s="12" t="str">
        <f>IF(P29=1,1,IF(Q29=2,2,IF(R29=3,3,IF(S29=4,4,IF(T29=5,5,"")))))</f>
        <v/>
      </c>
      <c r="K52" s="12" t="str">
        <f>IF(P34=1,1,IF(Q34=2,2,IF(R34=3,3,IF(S34=4,4,IF(T34=5,5,"")))))</f>
        <v/>
      </c>
      <c r="L52" s="12" t="str">
        <f>IF(P40=1,1,IF(Q40=2,2,IF(R40=3,3,IF(S40=4,4,IF(T40=5,5,"")))))</f>
        <v/>
      </c>
      <c r="M52" s="12" t="str">
        <f>IF(P43=1,1,IF(Q43=2,2,IF(R43=3,3,IF(S43=4,4,IF(T43=5,5,"")))))</f>
        <v/>
      </c>
      <c r="N52" s="12" t="str">
        <f>IF(P45=1,1,IF(Q45=2,2,IF(R45=3,3,IF(S45=4,4,IF(T45=5,5,"")))))</f>
        <v/>
      </c>
      <c r="O52" s="151">
        <f>SUM(H52:N52)</f>
        <v>0</v>
      </c>
      <c r="P52" s="151"/>
      <c r="Q52" s="151"/>
      <c r="R52" s="151"/>
      <c r="S52" s="5"/>
      <c r="T52" s="5"/>
    </row>
    <row r="53" spans="1:20">
      <c r="A53" s="5"/>
      <c r="B53" s="5"/>
      <c r="C53" s="5"/>
      <c r="D53" s="5"/>
      <c r="E53" s="5"/>
      <c r="F53" s="5"/>
      <c r="G53" s="5"/>
      <c r="H53" s="5"/>
      <c r="I53" s="5"/>
      <c r="J53" s="5"/>
      <c r="K53" s="5"/>
      <c r="L53" s="5"/>
      <c r="M53" s="5"/>
      <c r="N53" s="5"/>
      <c r="O53" s="5"/>
      <c r="P53" s="5"/>
      <c r="Q53" s="5"/>
      <c r="R53" s="5"/>
      <c r="S53" s="5"/>
      <c r="T53" s="5"/>
    </row>
    <row r="54" spans="1:20">
      <c r="A54" s="5"/>
      <c r="B54" s="5"/>
      <c r="C54" s="5"/>
      <c r="D54" s="5"/>
      <c r="E54" s="5"/>
      <c r="F54" s="5"/>
      <c r="G54" s="5"/>
      <c r="H54" s="5"/>
      <c r="I54" s="5"/>
      <c r="J54" s="5"/>
      <c r="K54" s="5"/>
      <c r="L54" s="5"/>
      <c r="M54" s="5"/>
      <c r="N54" s="5"/>
      <c r="O54" s="5"/>
      <c r="P54" s="5"/>
      <c r="Q54" s="5"/>
      <c r="R54" s="5"/>
      <c r="S54" s="5"/>
      <c r="T54" s="5"/>
    </row>
  </sheetData>
  <sheetProtection algorithmName="SHA-512" hashValue="xU0sw8mHLFR2gUEt3Hstg5alP0GzBA+czS1E+nCX2R903aKGZf2jVgqzXuSaFEABXb4AVXMvfP4law69V8wTFg==" saltValue="rUS2Ab9ViCsZxJrCAkYMEQ==" spinCount="100000" sheet="1" objects="1" scenarios="1"/>
  <mergeCells count="64">
    <mergeCell ref="A8:T10"/>
    <mergeCell ref="A12:T13"/>
    <mergeCell ref="A15:T16"/>
    <mergeCell ref="B20:O21"/>
    <mergeCell ref="R18:T18"/>
    <mergeCell ref="P20:T20"/>
    <mergeCell ref="B51:D51"/>
    <mergeCell ref="E51:G51"/>
    <mergeCell ref="O51:R51"/>
    <mergeCell ref="B52:D52"/>
    <mergeCell ref="E52:G52"/>
    <mergeCell ref="O52:R52"/>
    <mergeCell ref="B49:D49"/>
    <mergeCell ref="E49:G49"/>
    <mergeCell ref="O49:R49"/>
    <mergeCell ref="B50:D50"/>
    <mergeCell ref="E50:G50"/>
    <mergeCell ref="O50:R50"/>
    <mergeCell ref="B45:O45"/>
    <mergeCell ref="B47:D47"/>
    <mergeCell ref="E47:G47"/>
    <mergeCell ref="O47:R47"/>
    <mergeCell ref="B48:D48"/>
    <mergeCell ref="E48:G48"/>
    <mergeCell ref="O48:R48"/>
    <mergeCell ref="B40:O40"/>
    <mergeCell ref="B41:O41"/>
    <mergeCell ref="B42:O42"/>
    <mergeCell ref="B43:O43"/>
    <mergeCell ref="B44:O44"/>
    <mergeCell ref="B35:O35"/>
    <mergeCell ref="B36:O36"/>
    <mergeCell ref="B37:O37"/>
    <mergeCell ref="B38:O38"/>
    <mergeCell ref="B39:O39"/>
    <mergeCell ref="B30:O30"/>
    <mergeCell ref="B31:O31"/>
    <mergeCell ref="B32:O32"/>
    <mergeCell ref="B33:O33"/>
    <mergeCell ref="B34:O34"/>
    <mergeCell ref="B25:O25"/>
    <mergeCell ref="B26:O26"/>
    <mergeCell ref="B27:O27"/>
    <mergeCell ref="B28:O28"/>
    <mergeCell ref="B29:O29"/>
    <mergeCell ref="B22:O22"/>
    <mergeCell ref="B23:O23"/>
    <mergeCell ref="B24:O24"/>
    <mergeCell ref="A11:K11"/>
    <mergeCell ref="A18:B18"/>
    <mergeCell ref="D18:F18"/>
    <mergeCell ref="H18:K18"/>
    <mergeCell ref="M18:P18"/>
    <mergeCell ref="A20:A21"/>
    <mergeCell ref="A3:D3"/>
    <mergeCell ref="E3:T3"/>
    <mergeCell ref="U4:AJ4"/>
    <mergeCell ref="A5:T5"/>
    <mergeCell ref="A6:T6"/>
    <mergeCell ref="A1:T1"/>
    <mergeCell ref="A2:B2"/>
    <mergeCell ref="C2:L2"/>
    <mergeCell ref="M2:N2"/>
    <mergeCell ref="O2:T2"/>
  </mergeCells>
  <dataValidations count="5">
    <dataValidation type="list" allowBlank="1" showInputMessage="1" showErrorMessage="1" sqref="P22:P45" xr:uid="{00000000-0002-0000-0200-000000000000}">
      <formula1>$X$18:$X$19</formula1>
    </dataValidation>
    <dataValidation type="list" allowBlank="1" showInputMessage="1" showErrorMessage="1" sqref="Q22:Q45" xr:uid="{00000000-0002-0000-0200-000001000000}">
      <formula1>$Y$18:$Y$19</formula1>
    </dataValidation>
    <dataValidation type="list" allowBlank="1" showInputMessage="1" showErrorMessage="1" sqref="R22:R45" xr:uid="{00000000-0002-0000-0200-000002000000}">
      <formula1>$Z$18:$Z$19</formula1>
    </dataValidation>
    <dataValidation type="list" allowBlank="1" showInputMessage="1" showErrorMessage="1" sqref="S22:S45" xr:uid="{00000000-0002-0000-0200-000003000000}">
      <formula1>$AA$18:$AA$19</formula1>
    </dataValidation>
    <dataValidation type="list" allowBlank="1" showInputMessage="1" showErrorMessage="1" sqref="T22:T45" xr:uid="{00000000-0002-0000-0200-000004000000}">
      <formula1>$AB$18:$AB$19</formula1>
    </dataValidation>
  </dataValidations>
  <pageMargins left="0.69930555555555596" right="0.69930555555555596" top="0.75" bottom="0.75" header="0.3" footer="0.3"/>
  <pageSetup scale="95" orientation="portrait"/>
  <colBreaks count="1" manualBreakCount="1">
    <brk id="20" max="53" man="1"/>
  </colBreaks>
  <ignoredErrors>
    <ignoredError sqref="M52 K5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M141"/>
  <sheetViews>
    <sheetView showGridLines="0" workbookViewId="0">
      <selection activeCell="P137" sqref="P137"/>
    </sheetView>
  </sheetViews>
  <sheetFormatPr baseColWidth="10" defaultColWidth="11.42578125" defaultRowHeight="15"/>
  <cols>
    <col min="1" max="1" width="11.85546875" customWidth="1"/>
    <col min="8" max="11" width="2.7109375" customWidth="1"/>
    <col min="13" max="13" width="12.7109375" customWidth="1"/>
  </cols>
  <sheetData>
    <row r="1" spans="1:13">
      <c r="A1" s="39" t="s">
        <v>220</v>
      </c>
      <c r="B1" s="39"/>
      <c r="C1" s="39"/>
      <c r="D1" s="39"/>
      <c r="E1" s="39"/>
      <c r="F1" s="39"/>
      <c r="G1" s="39"/>
      <c r="H1" s="39"/>
      <c r="I1" s="39"/>
      <c r="J1" s="39"/>
      <c r="K1" s="39"/>
    </row>
    <row r="2" spans="1:13">
      <c r="A2" s="6"/>
      <c r="B2" s="6"/>
      <c r="C2" s="6"/>
      <c r="D2" s="6"/>
      <c r="E2" s="6"/>
      <c r="F2" s="6"/>
      <c r="G2" s="6"/>
      <c r="H2" s="6"/>
      <c r="I2" s="6"/>
      <c r="J2" s="6"/>
      <c r="K2" s="6"/>
    </row>
    <row r="3" spans="1:13" ht="15.75">
      <c r="A3" s="40" t="s">
        <v>221</v>
      </c>
      <c r="B3" s="40"/>
      <c r="C3" s="40"/>
      <c r="D3" s="40"/>
      <c r="E3" s="40"/>
      <c r="F3" s="40"/>
      <c r="G3" s="40"/>
      <c r="H3" s="40"/>
      <c r="I3" s="40"/>
      <c r="J3" s="40"/>
      <c r="K3" s="40"/>
      <c r="L3" s="3"/>
      <c r="M3" s="3"/>
    </row>
    <row r="4" spans="1:13" ht="15.75">
      <c r="A4" s="40" t="s">
        <v>222</v>
      </c>
      <c r="B4" s="40"/>
      <c r="C4" s="40"/>
      <c r="D4" s="40"/>
      <c r="E4" s="40"/>
      <c r="F4" s="40"/>
      <c r="G4" s="40"/>
      <c r="H4" s="40"/>
      <c r="I4" s="40"/>
      <c r="J4" s="40"/>
      <c r="K4" s="40"/>
      <c r="L4" s="3"/>
      <c r="M4" s="3"/>
    </row>
    <row r="5" spans="1:13">
      <c r="A5" s="6"/>
      <c r="B5" s="6"/>
      <c r="C5" s="6"/>
      <c r="D5" s="6"/>
      <c r="E5" s="6"/>
      <c r="F5" s="6"/>
      <c r="G5" s="6"/>
      <c r="H5" s="6"/>
      <c r="I5" s="6"/>
      <c r="J5" s="6"/>
      <c r="K5" s="6"/>
      <c r="L5" s="3"/>
      <c r="M5" s="3"/>
    </row>
    <row r="6" spans="1:13">
      <c r="A6" s="140" t="s">
        <v>223</v>
      </c>
      <c r="B6" s="140"/>
      <c r="C6" s="140"/>
      <c r="D6" s="140"/>
      <c r="E6" s="140"/>
      <c r="F6" s="140"/>
      <c r="G6" s="140"/>
      <c r="H6" s="140"/>
      <c r="I6" s="140"/>
      <c r="J6" s="140"/>
      <c r="K6" s="140"/>
      <c r="L6" s="3"/>
      <c r="M6" s="3"/>
    </row>
    <row r="7" spans="1:13">
      <c r="L7" s="3"/>
      <c r="M7" s="3"/>
    </row>
    <row r="8" spans="1:13">
      <c r="A8" s="41" t="s">
        <v>224</v>
      </c>
      <c r="B8" s="41"/>
      <c r="C8" s="41"/>
      <c r="D8" s="41"/>
      <c r="E8" s="41"/>
      <c r="F8" s="41"/>
      <c r="G8" s="41"/>
      <c r="H8" s="41"/>
      <c r="I8" s="41"/>
      <c r="J8" s="41"/>
      <c r="K8" s="41"/>
      <c r="L8" s="3"/>
      <c r="M8" s="3"/>
    </row>
    <row r="9" spans="1:13">
      <c r="A9" s="41" t="s">
        <v>225</v>
      </c>
      <c r="B9" s="41"/>
      <c r="C9" s="41"/>
      <c r="D9" s="41"/>
      <c r="E9" s="41"/>
      <c r="F9" s="41"/>
      <c r="G9" s="41"/>
      <c r="H9" s="41"/>
      <c r="I9" s="41"/>
      <c r="J9" s="41"/>
      <c r="K9" s="41"/>
      <c r="L9" s="3"/>
      <c r="M9" s="3"/>
    </row>
    <row r="10" spans="1:13">
      <c r="A10" s="41" t="s">
        <v>226</v>
      </c>
      <c r="B10" s="41"/>
      <c r="C10" s="41"/>
      <c r="D10" s="41"/>
      <c r="E10" s="41"/>
      <c r="F10" s="41"/>
      <c r="G10" s="41"/>
      <c r="H10" s="41"/>
      <c r="I10" s="41"/>
      <c r="J10" s="41"/>
      <c r="K10" s="41"/>
      <c r="L10" s="3"/>
      <c r="M10" s="3"/>
    </row>
    <row r="11" spans="1:13">
      <c r="L11" s="3"/>
      <c r="M11" s="3"/>
    </row>
    <row r="12" spans="1:13" ht="15" customHeight="1">
      <c r="A12" s="156">
        <v>1</v>
      </c>
      <c r="B12" s="166" t="s">
        <v>227</v>
      </c>
      <c r="C12" s="166"/>
      <c r="D12" s="166"/>
      <c r="E12" s="166"/>
      <c r="F12" s="166"/>
      <c r="G12" s="166"/>
      <c r="H12" s="166"/>
      <c r="I12" s="166"/>
      <c r="J12" s="166"/>
      <c r="K12" s="166"/>
      <c r="L12" s="3"/>
      <c r="M12" s="3"/>
    </row>
    <row r="13" spans="1:13">
      <c r="A13" s="156"/>
      <c r="B13" s="166"/>
      <c r="C13" s="166"/>
      <c r="D13" s="166"/>
      <c r="E13" s="166"/>
      <c r="F13" s="166"/>
      <c r="G13" s="166"/>
      <c r="H13" s="166"/>
      <c r="I13" s="166"/>
      <c r="J13" s="166"/>
      <c r="K13" s="166"/>
      <c r="L13" s="3"/>
      <c r="M13" s="3"/>
    </row>
    <row r="14" spans="1:13">
      <c r="A14" s="156"/>
      <c r="B14" s="166"/>
      <c r="C14" s="166"/>
      <c r="D14" s="166"/>
      <c r="E14" s="166"/>
      <c r="F14" s="166"/>
      <c r="G14" s="166"/>
      <c r="H14" s="166"/>
      <c r="I14" s="166"/>
      <c r="J14" s="166"/>
      <c r="K14" s="166"/>
      <c r="L14" s="3"/>
      <c r="M14" s="3"/>
    </row>
    <row r="15" spans="1:13">
      <c r="A15" s="156"/>
      <c r="B15" s="165" t="s">
        <v>228</v>
      </c>
      <c r="C15" s="165"/>
      <c r="D15" s="165"/>
      <c r="E15" s="165"/>
      <c r="F15" s="165"/>
      <c r="G15" s="165"/>
      <c r="H15" s="81" t="s">
        <v>229</v>
      </c>
      <c r="I15" s="157" t="s">
        <v>16</v>
      </c>
      <c r="J15" s="87"/>
      <c r="K15" s="161" t="s">
        <v>17</v>
      </c>
      <c r="L15" s="3"/>
      <c r="M15" s="163">
        <f>IF(J15="",0,4)</f>
        <v>0</v>
      </c>
    </row>
    <row r="16" spans="1:13">
      <c r="A16" s="156"/>
      <c r="B16" s="165"/>
      <c r="C16" s="165"/>
      <c r="D16" s="165"/>
      <c r="E16" s="165"/>
      <c r="F16" s="165"/>
      <c r="G16" s="165"/>
      <c r="H16" s="78"/>
      <c r="I16" s="158"/>
      <c r="J16" s="90"/>
      <c r="K16" s="162"/>
      <c r="L16" s="3"/>
      <c r="M16" s="163"/>
    </row>
    <row r="17" spans="1:13">
      <c r="A17" s="156"/>
      <c r="B17" s="165" t="s">
        <v>230</v>
      </c>
      <c r="C17" s="165"/>
      <c r="D17" s="165"/>
      <c r="E17" s="165"/>
      <c r="F17" s="165"/>
      <c r="G17" s="165"/>
      <c r="H17" s="75" t="s">
        <v>231</v>
      </c>
      <c r="I17" s="159" t="s">
        <v>16</v>
      </c>
      <c r="J17" s="84"/>
      <c r="K17" s="160" t="s">
        <v>17</v>
      </c>
      <c r="L17" s="3"/>
      <c r="M17" s="163">
        <f>IF(J17="",0,2)</f>
        <v>0</v>
      </c>
    </row>
    <row r="18" spans="1:13">
      <c r="A18" s="156"/>
      <c r="B18" s="165"/>
      <c r="C18" s="165"/>
      <c r="D18" s="165"/>
      <c r="E18" s="165"/>
      <c r="F18" s="165"/>
      <c r="G18" s="165"/>
      <c r="H18" s="78"/>
      <c r="I18" s="158"/>
      <c r="J18" s="90"/>
      <c r="K18" s="162"/>
      <c r="L18" s="3"/>
      <c r="M18" s="163"/>
    </row>
    <row r="19" spans="1:13">
      <c r="A19" s="156"/>
      <c r="B19" s="165" t="s">
        <v>232</v>
      </c>
      <c r="C19" s="165"/>
      <c r="D19" s="165"/>
      <c r="E19" s="165"/>
      <c r="F19" s="165"/>
      <c r="G19" s="165"/>
      <c r="H19" s="75" t="s">
        <v>233</v>
      </c>
      <c r="I19" s="159" t="s">
        <v>16</v>
      </c>
      <c r="J19" s="84"/>
      <c r="K19" s="160" t="s">
        <v>17</v>
      </c>
      <c r="L19" s="3"/>
      <c r="M19" s="163">
        <f>IF(J19="",0,1)</f>
        <v>0</v>
      </c>
    </row>
    <row r="20" spans="1:13">
      <c r="A20" s="156"/>
      <c r="B20" s="165"/>
      <c r="C20" s="165"/>
      <c r="D20" s="165"/>
      <c r="E20" s="165"/>
      <c r="F20" s="165"/>
      <c r="G20" s="165"/>
      <c r="H20" s="78"/>
      <c r="I20" s="158"/>
      <c r="J20" s="90"/>
      <c r="K20" s="162"/>
      <c r="L20" s="3"/>
      <c r="M20" s="163"/>
    </row>
    <row r="21" spans="1:13">
      <c r="A21" s="156"/>
      <c r="B21" s="165" t="s">
        <v>234</v>
      </c>
      <c r="C21" s="165"/>
      <c r="D21" s="165"/>
      <c r="E21" s="165"/>
      <c r="F21" s="165"/>
      <c r="G21" s="165"/>
      <c r="H21" s="75" t="s">
        <v>235</v>
      </c>
      <c r="I21" s="159" t="s">
        <v>16</v>
      </c>
      <c r="J21" s="84"/>
      <c r="K21" s="160" t="s">
        <v>17</v>
      </c>
      <c r="L21" s="3"/>
      <c r="M21" s="163">
        <f>IF(J21="",0,3)</f>
        <v>0</v>
      </c>
    </row>
    <row r="22" spans="1:13">
      <c r="A22" s="156"/>
      <c r="B22" s="165"/>
      <c r="C22" s="165"/>
      <c r="D22" s="165"/>
      <c r="E22" s="165"/>
      <c r="F22" s="165"/>
      <c r="G22" s="165"/>
      <c r="H22" s="78"/>
      <c r="I22" s="158"/>
      <c r="J22" s="90"/>
      <c r="K22" s="162"/>
      <c r="L22" s="3"/>
      <c r="M22" s="163"/>
    </row>
    <row r="23" spans="1:13">
      <c r="A23" s="156">
        <v>2</v>
      </c>
      <c r="B23" s="167" t="s">
        <v>236</v>
      </c>
      <c r="C23" s="168"/>
      <c r="D23" s="168"/>
      <c r="E23" s="168"/>
      <c r="F23" s="168"/>
      <c r="G23" s="168"/>
      <c r="H23" s="168"/>
      <c r="I23" s="168"/>
      <c r="J23" s="168"/>
      <c r="K23" s="169"/>
      <c r="L23" s="3"/>
      <c r="M23" s="3"/>
    </row>
    <row r="24" spans="1:13">
      <c r="A24" s="156"/>
      <c r="B24" s="170"/>
      <c r="C24" s="171"/>
      <c r="D24" s="171"/>
      <c r="E24" s="171"/>
      <c r="F24" s="171"/>
      <c r="G24" s="171"/>
      <c r="H24" s="171"/>
      <c r="I24" s="171"/>
      <c r="J24" s="171"/>
      <c r="K24" s="172"/>
      <c r="L24" s="3"/>
      <c r="M24" s="3"/>
    </row>
    <row r="25" spans="1:13">
      <c r="A25" s="156"/>
      <c r="B25" s="173"/>
      <c r="C25" s="174"/>
      <c r="D25" s="174"/>
      <c r="E25" s="174"/>
      <c r="F25" s="174"/>
      <c r="G25" s="174"/>
      <c r="H25" s="174"/>
      <c r="I25" s="174"/>
      <c r="J25" s="174"/>
      <c r="K25" s="175"/>
      <c r="L25" s="3"/>
      <c r="M25" s="3"/>
    </row>
    <row r="26" spans="1:13">
      <c r="A26" s="156"/>
      <c r="B26" s="165" t="s">
        <v>237</v>
      </c>
      <c r="C26" s="165"/>
      <c r="D26" s="165"/>
      <c r="E26" s="165"/>
      <c r="F26" s="165"/>
      <c r="G26" s="165"/>
      <c r="H26" s="81" t="s">
        <v>229</v>
      </c>
      <c r="I26" s="157" t="s">
        <v>16</v>
      </c>
      <c r="J26" s="87"/>
      <c r="K26" s="161" t="s">
        <v>17</v>
      </c>
      <c r="L26" s="3"/>
      <c r="M26" s="163">
        <f>IF(J26="",0,3)</f>
        <v>0</v>
      </c>
    </row>
    <row r="27" spans="1:13">
      <c r="A27" s="156"/>
      <c r="B27" s="165"/>
      <c r="C27" s="165"/>
      <c r="D27" s="165"/>
      <c r="E27" s="165"/>
      <c r="F27" s="165"/>
      <c r="G27" s="165"/>
      <c r="H27" s="78"/>
      <c r="I27" s="158"/>
      <c r="J27" s="90"/>
      <c r="K27" s="162"/>
      <c r="L27" s="3"/>
      <c r="M27" s="163"/>
    </row>
    <row r="28" spans="1:13">
      <c r="A28" s="156"/>
      <c r="B28" s="165" t="s">
        <v>238</v>
      </c>
      <c r="C28" s="165"/>
      <c r="D28" s="165"/>
      <c r="E28" s="165"/>
      <c r="F28" s="165"/>
      <c r="G28" s="165"/>
      <c r="H28" s="75" t="s">
        <v>231</v>
      </c>
      <c r="I28" s="159" t="s">
        <v>16</v>
      </c>
      <c r="J28" s="84"/>
      <c r="K28" s="160" t="s">
        <v>17</v>
      </c>
      <c r="L28" s="3"/>
      <c r="M28" s="163">
        <f>IF(J28="",0,2)</f>
        <v>0</v>
      </c>
    </row>
    <row r="29" spans="1:13">
      <c r="A29" s="156"/>
      <c r="B29" s="165"/>
      <c r="C29" s="165"/>
      <c r="D29" s="165"/>
      <c r="E29" s="165"/>
      <c r="F29" s="165"/>
      <c r="G29" s="165"/>
      <c r="H29" s="78"/>
      <c r="I29" s="158"/>
      <c r="J29" s="90"/>
      <c r="K29" s="162"/>
      <c r="L29" s="3"/>
      <c r="M29" s="163"/>
    </row>
    <row r="30" spans="1:13">
      <c r="A30" s="156"/>
      <c r="B30" s="165" t="s">
        <v>239</v>
      </c>
      <c r="C30" s="165"/>
      <c r="D30" s="165"/>
      <c r="E30" s="165"/>
      <c r="F30" s="165"/>
      <c r="G30" s="165"/>
      <c r="H30" s="75" t="s">
        <v>233</v>
      </c>
      <c r="I30" s="159" t="s">
        <v>16</v>
      </c>
      <c r="J30" s="84"/>
      <c r="K30" s="160" t="s">
        <v>17</v>
      </c>
      <c r="L30" s="3"/>
      <c r="M30" s="163">
        <f>IF(J30="",0,4)</f>
        <v>0</v>
      </c>
    </row>
    <row r="31" spans="1:13">
      <c r="A31" s="156"/>
      <c r="B31" s="165"/>
      <c r="C31" s="165"/>
      <c r="D31" s="165"/>
      <c r="E31" s="165"/>
      <c r="F31" s="165"/>
      <c r="G31" s="165"/>
      <c r="H31" s="78"/>
      <c r="I31" s="158"/>
      <c r="J31" s="90"/>
      <c r="K31" s="162"/>
      <c r="L31" s="3"/>
      <c r="M31" s="163"/>
    </row>
    <row r="32" spans="1:13">
      <c r="A32" s="156"/>
      <c r="B32" s="165" t="s">
        <v>240</v>
      </c>
      <c r="C32" s="165"/>
      <c r="D32" s="165"/>
      <c r="E32" s="165"/>
      <c r="F32" s="165"/>
      <c r="G32" s="165"/>
      <c r="H32" s="75" t="s">
        <v>235</v>
      </c>
      <c r="I32" s="159" t="s">
        <v>16</v>
      </c>
      <c r="J32" s="84"/>
      <c r="K32" s="160" t="s">
        <v>17</v>
      </c>
      <c r="L32" s="3"/>
      <c r="M32" s="163">
        <f>IF(J32="",0,1)</f>
        <v>0</v>
      </c>
    </row>
    <row r="33" spans="1:13">
      <c r="A33" s="156"/>
      <c r="B33" s="165"/>
      <c r="C33" s="165"/>
      <c r="D33" s="165"/>
      <c r="E33" s="165"/>
      <c r="F33" s="165"/>
      <c r="G33" s="165"/>
      <c r="H33" s="78"/>
      <c r="I33" s="158"/>
      <c r="J33" s="90"/>
      <c r="K33" s="162"/>
      <c r="L33" s="3"/>
      <c r="M33" s="163"/>
    </row>
    <row r="34" spans="1:13">
      <c r="A34" s="156">
        <v>3</v>
      </c>
      <c r="B34" s="167" t="s">
        <v>241</v>
      </c>
      <c r="C34" s="168"/>
      <c r="D34" s="168"/>
      <c r="E34" s="168"/>
      <c r="F34" s="168"/>
      <c r="G34" s="168"/>
      <c r="H34" s="168"/>
      <c r="I34" s="168"/>
      <c r="J34" s="168"/>
      <c r="K34" s="169"/>
      <c r="L34" s="3"/>
      <c r="M34" s="3"/>
    </row>
    <row r="35" spans="1:13">
      <c r="A35" s="156"/>
      <c r="B35" s="170"/>
      <c r="C35" s="171"/>
      <c r="D35" s="171"/>
      <c r="E35" s="171"/>
      <c r="F35" s="171"/>
      <c r="G35" s="171"/>
      <c r="H35" s="171"/>
      <c r="I35" s="171"/>
      <c r="J35" s="171"/>
      <c r="K35" s="172"/>
      <c r="L35" s="3"/>
      <c r="M35" s="3"/>
    </row>
    <row r="36" spans="1:13">
      <c r="A36" s="156"/>
      <c r="B36" s="173"/>
      <c r="C36" s="174"/>
      <c r="D36" s="174"/>
      <c r="E36" s="174"/>
      <c r="F36" s="174"/>
      <c r="G36" s="174"/>
      <c r="H36" s="174"/>
      <c r="I36" s="174"/>
      <c r="J36" s="174"/>
      <c r="K36" s="175"/>
      <c r="L36" s="3"/>
      <c r="M36" s="3"/>
    </row>
    <row r="37" spans="1:13">
      <c r="A37" s="156"/>
      <c r="B37" s="165" t="s">
        <v>242</v>
      </c>
      <c r="C37" s="165"/>
      <c r="D37" s="165"/>
      <c r="E37" s="165"/>
      <c r="F37" s="165"/>
      <c r="G37" s="165"/>
      <c r="H37" s="81" t="s">
        <v>229</v>
      </c>
      <c r="I37" s="157" t="s">
        <v>16</v>
      </c>
      <c r="J37" s="87"/>
      <c r="K37" s="161" t="s">
        <v>17</v>
      </c>
      <c r="L37" s="3"/>
      <c r="M37" s="163">
        <f>IF(J37="",0,2)</f>
        <v>0</v>
      </c>
    </row>
    <row r="38" spans="1:13">
      <c r="A38" s="156"/>
      <c r="B38" s="165"/>
      <c r="C38" s="165"/>
      <c r="D38" s="165"/>
      <c r="E38" s="165"/>
      <c r="F38" s="165"/>
      <c r="G38" s="165"/>
      <c r="H38" s="78"/>
      <c r="I38" s="158"/>
      <c r="J38" s="90"/>
      <c r="K38" s="162"/>
      <c r="L38" s="3"/>
      <c r="M38" s="163"/>
    </row>
    <row r="39" spans="1:13">
      <c r="A39" s="156"/>
      <c r="B39" s="165" t="s">
        <v>243</v>
      </c>
      <c r="C39" s="165"/>
      <c r="D39" s="165"/>
      <c r="E39" s="165"/>
      <c r="F39" s="165"/>
      <c r="G39" s="165"/>
      <c r="H39" s="75" t="s">
        <v>231</v>
      </c>
      <c r="I39" s="159" t="s">
        <v>16</v>
      </c>
      <c r="J39" s="84"/>
      <c r="K39" s="160" t="s">
        <v>17</v>
      </c>
      <c r="L39" s="3"/>
      <c r="M39" s="163">
        <f>IF(J39="",0,4)</f>
        <v>0</v>
      </c>
    </row>
    <row r="40" spans="1:13">
      <c r="A40" s="156"/>
      <c r="B40" s="165"/>
      <c r="C40" s="165"/>
      <c r="D40" s="165"/>
      <c r="E40" s="165"/>
      <c r="F40" s="165"/>
      <c r="G40" s="165"/>
      <c r="H40" s="78"/>
      <c r="I40" s="158"/>
      <c r="J40" s="90"/>
      <c r="K40" s="162"/>
      <c r="L40" s="3"/>
      <c r="M40" s="163"/>
    </row>
    <row r="41" spans="1:13">
      <c r="A41" s="156"/>
      <c r="B41" s="165" t="s">
        <v>244</v>
      </c>
      <c r="C41" s="165"/>
      <c r="D41" s="165"/>
      <c r="E41" s="165"/>
      <c r="F41" s="165"/>
      <c r="G41" s="165"/>
      <c r="H41" s="75" t="s">
        <v>233</v>
      </c>
      <c r="I41" s="159" t="s">
        <v>16</v>
      </c>
      <c r="J41" s="84"/>
      <c r="K41" s="160" t="s">
        <v>17</v>
      </c>
      <c r="L41" s="3"/>
      <c r="M41" s="163">
        <f>IF(J41="",0,3)</f>
        <v>0</v>
      </c>
    </row>
    <row r="42" spans="1:13">
      <c r="A42" s="156"/>
      <c r="B42" s="165"/>
      <c r="C42" s="165"/>
      <c r="D42" s="165"/>
      <c r="E42" s="165"/>
      <c r="F42" s="165"/>
      <c r="G42" s="165"/>
      <c r="H42" s="81"/>
      <c r="I42" s="157"/>
      <c r="J42" s="87"/>
      <c r="K42" s="161"/>
      <c r="L42" s="3"/>
      <c r="M42" s="163"/>
    </row>
    <row r="43" spans="1:13">
      <c r="A43" s="156"/>
      <c r="B43" s="165"/>
      <c r="C43" s="165"/>
      <c r="D43" s="165"/>
      <c r="E43" s="165"/>
      <c r="F43" s="165"/>
      <c r="G43" s="165"/>
      <c r="H43" s="78"/>
      <c r="I43" s="158"/>
      <c r="J43" s="90"/>
      <c r="K43" s="162"/>
      <c r="L43" s="3"/>
      <c r="M43" s="163">
        <f>IF(J44="",0,1)</f>
        <v>0</v>
      </c>
    </row>
    <row r="44" spans="1:13">
      <c r="A44" s="156"/>
      <c r="B44" s="165" t="s">
        <v>245</v>
      </c>
      <c r="C44" s="165"/>
      <c r="D44" s="165"/>
      <c r="E44" s="165"/>
      <c r="F44" s="165"/>
      <c r="G44" s="165"/>
      <c r="H44" s="75" t="s">
        <v>235</v>
      </c>
      <c r="I44" s="159" t="s">
        <v>16</v>
      </c>
      <c r="J44" s="84"/>
      <c r="K44" s="160" t="s">
        <v>17</v>
      </c>
      <c r="L44" s="3"/>
      <c r="M44" s="163"/>
    </row>
    <row r="45" spans="1:13">
      <c r="A45" s="156"/>
      <c r="B45" s="165"/>
      <c r="C45" s="165"/>
      <c r="D45" s="165"/>
      <c r="E45" s="165"/>
      <c r="F45" s="165"/>
      <c r="G45" s="165"/>
      <c r="H45" s="78"/>
      <c r="I45" s="158"/>
      <c r="J45" s="90"/>
      <c r="K45" s="162"/>
      <c r="L45" s="3"/>
      <c r="M45" s="3"/>
    </row>
    <row r="46" spans="1:13">
      <c r="A46" s="156">
        <v>4</v>
      </c>
      <c r="B46" s="164" t="s">
        <v>246</v>
      </c>
      <c r="C46" s="164"/>
      <c r="D46" s="164"/>
      <c r="E46" s="164"/>
      <c r="F46" s="164"/>
      <c r="G46" s="164"/>
      <c r="H46" s="164"/>
      <c r="I46" s="164"/>
      <c r="J46" s="164"/>
      <c r="K46" s="164"/>
      <c r="L46" s="3"/>
      <c r="M46" s="3"/>
    </row>
    <row r="47" spans="1:13">
      <c r="A47" s="156"/>
      <c r="B47" s="164"/>
      <c r="C47" s="164"/>
      <c r="D47" s="164"/>
      <c r="E47" s="164"/>
      <c r="F47" s="164"/>
      <c r="G47" s="164"/>
      <c r="H47" s="164"/>
      <c r="I47" s="164"/>
      <c r="J47" s="164"/>
      <c r="K47" s="164"/>
      <c r="L47" s="3"/>
      <c r="M47" s="3"/>
    </row>
    <row r="48" spans="1:13">
      <c r="A48" s="156"/>
      <c r="B48" s="164"/>
      <c r="C48" s="164"/>
      <c r="D48" s="164"/>
      <c r="E48" s="164"/>
      <c r="F48" s="164"/>
      <c r="G48" s="164"/>
      <c r="H48" s="164"/>
      <c r="I48" s="164"/>
      <c r="J48" s="164"/>
      <c r="K48" s="164"/>
      <c r="L48" s="3"/>
      <c r="M48" s="3"/>
    </row>
    <row r="49" spans="1:13">
      <c r="A49" s="156"/>
      <c r="B49" s="165" t="s">
        <v>247</v>
      </c>
      <c r="C49" s="165"/>
      <c r="D49" s="165"/>
      <c r="E49" s="165"/>
      <c r="F49" s="165"/>
      <c r="G49" s="165"/>
      <c r="H49" s="81" t="s">
        <v>229</v>
      </c>
      <c r="I49" s="157" t="s">
        <v>16</v>
      </c>
      <c r="J49" s="87"/>
      <c r="K49" s="161" t="s">
        <v>17</v>
      </c>
      <c r="L49" s="3"/>
      <c r="M49" s="163">
        <f>IF(J49="",0,1)</f>
        <v>0</v>
      </c>
    </row>
    <row r="50" spans="1:13">
      <c r="A50" s="156"/>
      <c r="B50" s="165"/>
      <c r="C50" s="165"/>
      <c r="D50" s="165"/>
      <c r="E50" s="165"/>
      <c r="F50" s="165"/>
      <c r="G50" s="165"/>
      <c r="H50" s="81"/>
      <c r="I50" s="157"/>
      <c r="J50" s="87"/>
      <c r="K50" s="161"/>
      <c r="L50" s="3"/>
      <c r="M50" s="163"/>
    </row>
    <row r="51" spans="1:13">
      <c r="A51" s="156"/>
      <c r="B51" s="165"/>
      <c r="C51" s="165"/>
      <c r="D51" s="165"/>
      <c r="E51" s="165"/>
      <c r="F51" s="165"/>
      <c r="G51" s="165"/>
      <c r="H51" s="78"/>
      <c r="I51" s="158"/>
      <c r="J51" s="90"/>
      <c r="K51" s="162"/>
      <c r="L51" s="3"/>
      <c r="M51" s="163"/>
    </row>
    <row r="52" spans="1:13">
      <c r="A52" s="156"/>
      <c r="B52" s="165" t="s">
        <v>248</v>
      </c>
      <c r="C52" s="165"/>
      <c r="D52" s="165"/>
      <c r="E52" s="165"/>
      <c r="F52" s="165"/>
      <c r="G52" s="165"/>
      <c r="H52" s="75" t="s">
        <v>231</v>
      </c>
      <c r="I52" s="159" t="s">
        <v>16</v>
      </c>
      <c r="J52" s="84"/>
      <c r="K52" s="160" t="s">
        <v>17</v>
      </c>
      <c r="L52" s="3"/>
      <c r="M52" s="163">
        <f>IF(J52="",0,3)</f>
        <v>0</v>
      </c>
    </row>
    <row r="53" spans="1:13">
      <c r="A53" s="156"/>
      <c r="B53" s="165"/>
      <c r="C53" s="165"/>
      <c r="D53" s="165"/>
      <c r="E53" s="165"/>
      <c r="F53" s="165"/>
      <c r="G53" s="165"/>
      <c r="H53" s="81"/>
      <c r="I53" s="157"/>
      <c r="J53" s="87"/>
      <c r="K53" s="161"/>
      <c r="L53" s="3"/>
      <c r="M53" s="163"/>
    </row>
    <row r="54" spans="1:13">
      <c r="A54" s="156"/>
      <c r="B54" s="165"/>
      <c r="C54" s="165"/>
      <c r="D54" s="165"/>
      <c r="E54" s="165"/>
      <c r="F54" s="165"/>
      <c r="G54" s="165"/>
      <c r="H54" s="78"/>
      <c r="I54" s="158"/>
      <c r="J54" s="90"/>
      <c r="K54" s="162"/>
      <c r="L54" s="3"/>
      <c r="M54" s="163"/>
    </row>
    <row r="55" spans="1:13">
      <c r="A55" s="156"/>
      <c r="B55" s="165" t="s">
        <v>249</v>
      </c>
      <c r="C55" s="165"/>
      <c r="D55" s="165"/>
      <c r="E55" s="165"/>
      <c r="F55" s="165"/>
      <c r="G55" s="165"/>
      <c r="H55" s="75" t="s">
        <v>233</v>
      </c>
      <c r="I55" s="159" t="s">
        <v>16</v>
      </c>
      <c r="J55" s="84"/>
      <c r="K55" s="160" t="s">
        <v>17</v>
      </c>
      <c r="L55" s="3"/>
      <c r="M55" s="163">
        <f>IF(J55="",0,2)</f>
        <v>0</v>
      </c>
    </row>
    <row r="56" spans="1:13">
      <c r="A56" s="156"/>
      <c r="B56" s="165"/>
      <c r="C56" s="165"/>
      <c r="D56" s="165"/>
      <c r="E56" s="165"/>
      <c r="F56" s="165"/>
      <c r="G56" s="165"/>
      <c r="H56" s="78"/>
      <c r="I56" s="158"/>
      <c r="J56" s="90"/>
      <c r="K56" s="162"/>
      <c r="L56" s="3"/>
      <c r="M56" s="163"/>
    </row>
    <row r="57" spans="1:13">
      <c r="A57" s="156"/>
      <c r="B57" s="165" t="s">
        <v>250</v>
      </c>
      <c r="C57" s="165"/>
      <c r="D57" s="165"/>
      <c r="E57" s="165"/>
      <c r="F57" s="165"/>
      <c r="G57" s="165"/>
      <c r="H57" s="75" t="s">
        <v>235</v>
      </c>
      <c r="I57" s="159" t="s">
        <v>16</v>
      </c>
      <c r="J57" s="84"/>
      <c r="K57" s="160" t="s">
        <v>17</v>
      </c>
      <c r="L57" s="3"/>
      <c r="M57" s="163">
        <f>IF(J57="",0,4)</f>
        <v>0</v>
      </c>
    </row>
    <row r="58" spans="1:13">
      <c r="A58" s="156"/>
      <c r="B58" s="165"/>
      <c r="C58" s="165"/>
      <c r="D58" s="165"/>
      <c r="E58" s="165"/>
      <c r="F58" s="165"/>
      <c r="G58" s="165"/>
      <c r="H58" s="81"/>
      <c r="I58" s="157"/>
      <c r="J58" s="87"/>
      <c r="K58" s="161"/>
      <c r="L58" s="3"/>
      <c r="M58" s="163"/>
    </row>
    <row r="59" spans="1:13">
      <c r="A59" s="156"/>
      <c r="B59" s="165"/>
      <c r="C59" s="165"/>
      <c r="D59" s="165"/>
      <c r="E59" s="165"/>
      <c r="F59" s="165"/>
      <c r="G59" s="165"/>
      <c r="H59" s="78"/>
      <c r="I59" s="158"/>
      <c r="J59" s="90"/>
      <c r="K59" s="162"/>
      <c r="L59" s="3"/>
      <c r="M59" s="163"/>
    </row>
    <row r="60" spans="1:13">
      <c r="A60" s="156">
        <v>5</v>
      </c>
      <c r="B60" s="164" t="s">
        <v>251</v>
      </c>
      <c r="C60" s="164"/>
      <c r="D60" s="164"/>
      <c r="E60" s="164"/>
      <c r="F60" s="164"/>
      <c r="G60" s="164"/>
      <c r="H60" s="164"/>
      <c r="I60" s="164"/>
      <c r="J60" s="164"/>
      <c r="K60" s="164"/>
      <c r="L60" s="3"/>
      <c r="M60" s="3"/>
    </row>
    <row r="61" spans="1:13">
      <c r="A61" s="156"/>
      <c r="B61" s="164"/>
      <c r="C61" s="164"/>
      <c r="D61" s="164"/>
      <c r="E61" s="164"/>
      <c r="F61" s="164"/>
      <c r="G61" s="164"/>
      <c r="H61" s="164"/>
      <c r="I61" s="164"/>
      <c r="J61" s="164"/>
      <c r="K61" s="164"/>
      <c r="L61" s="3"/>
      <c r="M61" s="3"/>
    </row>
    <row r="62" spans="1:13">
      <c r="A62" s="156"/>
      <c r="B62" s="164"/>
      <c r="C62" s="164"/>
      <c r="D62" s="164"/>
      <c r="E62" s="164"/>
      <c r="F62" s="164"/>
      <c r="G62" s="164"/>
      <c r="H62" s="164"/>
      <c r="I62" s="164"/>
      <c r="J62" s="164"/>
      <c r="K62" s="164"/>
      <c r="L62" s="3"/>
      <c r="M62" s="3"/>
    </row>
    <row r="63" spans="1:13">
      <c r="A63" s="156"/>
      <c r="B63" s="165" t="s">
        <v>252</v>
      </c>
      <c r="C63" s="165"/>
      <c r="D63" s="165"/>
      <c r="E63" s="165"/>
      <c r="F63" s="165"/>
      <c r="G63" s="165"/>
      <c r="H63" s="81" t="s">
        <v>229</v>
      </c>
      <c r="I63" s="157" t="s">
        <v>16</v>
      </c>
      <c r="J63" s="87"/>
      <c r="K63" s="161" t="s">
        <v>17</v>
      </c>
      <c r="L63" s="3"/>
      <c r="M63" s="163">
        <f>IF(J63="",0,4)</f>
        <v>0</v>
      </c>
    </row>
    <row r="64" spans="1:13">
      <c r="A64" s="156"/>
      <c r="B64" s="165"/>
      <c r="C64" s="165"/>
      <c r="D64" s="165"/>
      <c r="E64" s="165"/>
      <c r="F64" s="165"/>
      <c r="G64" s="165"/>
      <c r="H64" s="78"/>
      <c r="I64" s="158"/>
      <c r="J64" s="90"/>
      <c r="K64" s="162"/>
      <c r="L64" s="3"/>
      <c r="M64" s="163"/>
    </row>
    <row r="65" spans="1:13">
      <c r="A65" s="156"/>
      <c r="B65" s="165" t="s">
        <v>253</v>
      </c>
      <c r="C65" s="165"/>
      <c r="D65" s="165"/>
      <c r="E65" s="165"/>
      <c r="F65" s="165"/>
      <c r="G65" s="165"/>
      <c r="H65" s="75" t="s">
        <v>231</v>
      </c>
      <c r="I65" s="159" t="s">
        <v>16</v>
      </c>
      <c r="J65" s="84"/>
      <c r="K65" s="160" t="s">
        <v>17</v>
      </c>
      <c r="L65" s="3"/>
      <c r="M65" s="163">
        <f>IF(J65="",0,2)</f>
        <v>0</v>
      </c>
    </row>
    <row r="66" spans="1:13">
      <c r="A66" s="156"/>
      <c r="B66" s="165"/>
      <c r="C66" s="165"/>
      <c r="D66" s="165"/>
      <c r="E66" s="165"/>
      <c r="F66" s="165"/>
      <c r="G66" s="165"/>
      <c r="H66" s="78"/>
      <c r="I66" s="158"/>
      <c r="J66" s="90"/>
      <c r="K66" s="162"/>
      <c r="L66" s="3"/>
      <c r="M66" s="163"/>
    </row>
    <row r="67" spans="1:13">
      <c r="A67" s="156"/>
      <c r="B67" s="165" t="s">
        <v>254</v>
      </c>
      <c r="C67" s="165"/>
      <c r="D67" s="165"/>
      <c r="E67" s="165"/>
      <c r="F67" s="165"/>
      <c r="G67" s="165"/>
      <c r="H67" s="75" t="s">
        <v>233</v>
      </c>
      <c r="I67" s="159" t="s">
        <v>16</v>
      </c>
      <c r="J67" s="84"/>
      <c r="K67" s="160" t="s">
        <v>17</v>
      </c>
      <c r="L67" s="3"/>
      <c r="M67" s="163">
        <f>IF(J67="",0,1)</f>
        <v>0</v>
      </c>
    </row>
    <row r="68" spans="1:13">
      <c r="A68" s="156"/>
      <c r="B68" s="165"/>
      <c r="C68" s="165"/>
      <c r="D68" s="165"/>
      <c r="E68" s="165"/>
      <c r="F68" s="165"/>
      <c r="G68" s="165"/>
      <c r="H68" s="81"/>
      <c r="I68" s="157"/>
      <c r="J68" s="87"/>
      <c r="K68" s="161"/>
      <c r="L68" s="3"/>
      <c r="M68" s="163"/>
    </row>
    <row r="69" spans="1:13">
      <c r="A69" s="156"/>
      <c r="B69" s="165"/>
      <c r="C69" s="165"/>
      <c r="D69" s="165"/>
      <c r="E69" s="165"/>
      <c r="F69" s="165"/>
      <c r="G69" s="165"/>
      <c r="H69" s="78"/>
      <c r="I69" s="158"/>
      <c r="J69" s="90"/>
      <c r="K69" s="162"/>
      <c r="L69" s="3"/>
      <c r="M69" s="163"/>
    </row>
    <row r="70" spans="1:13">
      <c r="A70" s="156"/>
      <c r="B70" s="165" t="s">
        <v>255</v>
      </c>
      <c r="C70" s="165"/>
      <c r="D70" s="165"/>
      <c r="E70" s="165"/>
      <c r="F70" s="165"/>
      <c r="G70" s="165"/>
      <c r="H70" s="75" t="s">
        <v>235</v>
      </c>
      <c r="I70" s="159" t="s">
        <v>16</v>
      </c>
      <c r="J70" s="84"/>
      <c r="K70" s="160" t="s">
        <v>17</v>
      </c>
      <c r="L70" s="3"/>
      <c r="M70" s="163">
        <f>IF(J70="",0,3)</f>
        <v>0</v>
      </c>
    </row>
    <row r="71" spans="1:13">
      <c r="A71" s="156"/>
      <c r="B71" s="165"/>
      <c r="C71" s="165"/>
      <c r="D71" s="165"/>
      <c r="E71" s="165"/>
      <c r="F71" s="165"/>
      <c r="G71" s="165"/>
      <c r="H71" s="81"/>
      <c r="I71" s="157"/>
      <c r="J71" s="87"/>
      <c r="K71" s="161"/>
      <c r="L71" s="3"/>
      <c r="M71" s="163"/>
    </row>
    <row r="72" spans="1:13">
      <c r="A72" s="156"/>
      <c r="B72" s="165"/>
      <c r="C72" s="165"/>
      <c r="D72" s="165"/>
      <c r="E72" s="165"/>
      <c r="F72" s="165"/>
      <c r="G72" s="165"/>
      <c r="H72" s="78"/>
      <c r="I72" s="158"/>
      <c r="J72" s="90"/>
      <c r="K72" s="162"/>
      <c r="L72" s="3"/>
      <c r="M72" s="163"/>
    </row>
    <row r="73" spans="1:13">
      <c r="A73" s="156">
        <v>6</v>
      </c>
      <c r="B73" s="164" t="s">
        <v>256</v>
      </c>
      <c r="C73" s="164"/>
      <c r="D73" s="164"/>
      <c r="E73" s="164"/>
      <c r="F73" s="164"/>
      <c r="G73" s="164"/>
      <c r="H73" s="164"/>
      <c r="I73" s="164"/>
      <c r="J73" s="164"/>
      <c r="K73" s="164"/>
      <c r="L73" s="3"/>
      <c r="M73" s="3"/>
    </row>
    <row r="74" spans="1:13">
      <c r="A74" s="156"/>
      <c r="B74" s="164"/>
      <c r="C74" s="164"/>
      <c r="D74" s="164"/>
      <c r="E74" s="164"/>
      <c r="F74" s="164"/>
      <c r="G74" s="164"/>
      <c r="H74" s="164"/>
      <c r="I74" s="164"/>
      <c r="J74" s="164"/>
      <c r="K74" s="164"/>
      <c r="L74" s="3"/>
      <c r="M74" s="3"/>
    </row>
    <row r="75" spans="1:13">
      <c r="A75" s="156"/>
      <c r="B75" s="164"/>
      <c r="C75" s="164"/>
      <c r="D75" s="164"/>
      <c r="E75" s="164"/>
      <c r="F75" s="164"/>
      <c r="G75" s="164"/>
      <c r="H75" s="164"/>
      <c r="I75" s="164"/>
      <c r="J75" s="164"/>
      <c r="K75" s="164"/>
      <c r="L75" s="3"/>
      <c r="M75" s="3"/>
    </row>
    <row r="76" spans="1:13">
      <c r="A76" s="156"/>
      <c r="B76" s="165" t="s">
        <v>257</v>
      </c>
      <c r="C76" s="165"/>
      <c r="D76" s="165"/>
      <c r="E76" s="165"/>
      <c r="F76" s="165"/>
      <c r="G76" s="165"/>
      <c r="H76" s="81" t="s">
        <v>229</v>
      </c>
      <c r="I76" s="157" t="s">
        <v>16</v>
      </c>
      <c r="J76" s="87"/>
      <c r="K76" s="161" t="s">
        <v>17</v>
      </c>
      <c r="L76" s="3"/>
      <c r="M76" s="163">
        <f>IF(J76="",0,3)</f>
        <v>0</v>
      </c>
    </row>
    <row r="77" spans="1:13">
      <c r="A77" s="156"/>
      <c r="B77" s="165"/>
      <c r="C77" s="165"/>
      <c r="D77" s="165"/>
      <c r="E77" s="165"/>
      <c r="F77" s="165"/>
      <c r="G77" s="165"/>
      <c r="H77" s="78"/>
      <c r="I77" s="158"/>
      <c r="J77" s="90"/>
      <c r="K77" s="162"/>
      <c r="L77" s="3"/>
      <c r="M77" s="163"/>
    </row>
    <row r="78" spans="1:13">
      <c r="A78" s="156"/>
      <c r="B78" s="165" t="s">
        <v>258</v>
      </c>
      <c r="C78" s="165"/>
      <c r="D78" s="165"/>
      <c r="E78" s="165"/>
      <c r="F78" s="165"/>
      <c r="G78" s="165"/>
      <c r="H78" s="75" t="s">
        <v>231</v>
      </c>
      <c r="I78" s="159" t="s">
        <v>16</v>
      </c>
      <c r="J78" s="84"/>
      <c r="K78" s="160" t="s">
        <v>17</v>
      </c>
      <c r="L78" s="3"/>
      <c r="M78" s="163">
        <f>IF(J78="",0,1)</f>
        <v>0</v>
      </c>
    </row>
    <row r="79" spans="1:13">
      <c r="A79" s="156"/>
      <c r="B79" s="165"/>
      <c r="C79" s="165"/>
      <c r="D79" s="165"/>
      <c r="E79" s="165"/>
      <c r="F79" s="165"/>
      <c r="G79" s="165"/>
      <c r="H79" s="78"/>
      <c r="I79" s="158"/>
      <c r="J79" s="90"/>
      <c r="K79" s="162"/>
      <c r="L79" s="3"/>
      <c r="M79" s="163"/>
    </row>
    <row r="80" spans="1:13">
      <c r="A80" s="156"/>
      <c r="B80" s="165" t="s">
        <v>259</v>
      </c>
      <c r="C80" s="165"/>
      <c r="D80" s="165"/>
      <c r="E80" s="165"/>
      <c r="F80" s="165"/>
      <c r="G80" s="165"/>
      <c r="H80" s="75" t="s">
        <v>233</v>
      </c>
      <c r="I80" s="159" t="s">
        <v>16</v>
      </c>
      <c r="J80" s="84"/>
      <c r="K80" s="160" t="s">
        <v>17</v>
      </c>
      <c r="L80" s="3"/>
      <c r="M80" s="163">
        <f>IF(J80="",0,4)</f>
        <v>0</v>
      </c>
    </row>
    <row r="81" spans="1:13">
      <c r="A81" s="156"/>
      <c r="B81" s="165"/>
      <c r="C81" s="165"/>
      <c r="D81" s="165"/>
      <c r="E81" s="165"/>
      <c r="F81" s="165"/>
      <c r="G81" s="165"/>
      <c r="H81" s="78"/>
      <c r="I81" s="158"/>
      <c r="J81" s="90"/>
      <c r="K81" s="162"/>
      <c r="L81" s="3"/>
      <c r="M81" s="163"/>
    </row>
    <row r="82" spans="1:13">
      <c r="A82" s="156"/>
      <c r="B82" s="165" t="s">
        <v>260</v>
      </c>
      <c r="C82" s="165"/>
      <c r="D82" s="165"/>
      <c r="E82" s="165"/>
      <c r="F82" s="165"/>
      <c r="G82" s="165"/>
      <c r="H82" s="75" t="s">
        <v>235</v>
      </c>
      <c r="I82" s="159" t="s">
        <v>16</v>
      </c>
      <c r="J82" s="84"/>
      <c r="K82" s="160" t="s">
        <v>17</v>
      </c>
      <c r="L82" s="3"/>
      <c r="M82" s="163">
        <f>IF(J82="",0,2)</f>
        <v>0</v>
      </c>
    </row>
    <row r="83" spans="1:13">
      <c r="A83" s="156"/>
      <c r="B83" s="165"/>
      <c r="C83" s="165"/>
      <c r="D83" s="165"/>
      <c r="E83" s="165"/>
      <c r="F83" s="165"/>
      <c r="G83" s="165"/>
      <c r="H83" s="78"/>
      <c r="I83" s="158"/>
      <c r="J83" s="90"/>
      <c r="K83" s="162"/>
      <c r="L83" s="3"/>
      <c r="M83" s="163"/>
    </row>
    <row r="84" spans="1:13">
      <c r="A84" s="156">
        <v>7</v>
      </c>
      <c r="B84" s="164" t="s">
        <v>261</v>
      </c>
      <c r="C84" s="164"/>
      <c r="D84" s="164"/>
      <c r="E84" s="164"/>
      <c r="F84" s="164"/>
      <c r="G84" s="164"/>
      <c r="H84" s="164"/>
      <c r="I84" s="164"/>
      <c r="J84" s="164"/>
      <c r="K84" s="164"/>
      <c r="L84" s="3"/>
      <c r="M84" s="3"/>
    </row>
    <row r="85" spans="1:13">
      <c r="A85" s="156"/>
      <c r="B85" s="164"/>
      <c r="C85" s="164"/>
      <c r="D85" s="164"/>
      <c r="E85" s="164"/>
      <c r="F85" s="164"/>
      <c r="G85" s="164"/>
      <c r="H85" s="164"/>
      <c r="I85" s="164"/>
      <c r="J85" s="164"/>
      <c r="K85" s="164"/>
      <c r="L85" s="3"/>
      <c r="M85" s="3"/>
    </row>
    <row r="86" spans="1:13">
      <c r="A86" s="156"/>
      <c r="B86" s="164"/>
      <c r="C86" s="164"/>
      <c r="D86" s="164"/>
      <c r="E86" s="164"/>
      <c r="F86" s="164"/>
      <c r="G86" s="164"/>
      <c r="H86" s="164"/>
      <c r="I86" s="164"/>
      <c r="J86" s="164"/>
      <c r="K86" s="164"/>
      <c r="L86" s="3"/>
      <c r="M86" s="3"/>
    </row>
    <row r="87" spans="1:13">
      <c r="A87" s="156"/>
      <c r="B87" s="164"/>
      <c r="C87" s="164"/>
      <c r="D87" s="164"/>
      <c r="E87" s="164"/>
      <c r="F87" s="164"/>
      <c r="G87" s="164"/>
      <c r="H87" s="164"/>
      <c r="I87" s="164"/>
      <c r="J87" s="164"/>
      <c r="K87" s="164"/>
      <c r="L87" s="3"/>
      <c r="M87" s="3"/>
    </row>
    <row r="88" spans="1:13">
      <c r="A88" s="156"/>
      <c r="B88" s="165" t="s">
        <v>262</v>
      </c>
      <c r="C88" s="165"/>
      <c r="D88" s="165"/>
      <c r="E88" s="165"/>
      <c r="F88" s="165"/>
      <c r="G88" s="165"/>
      <c r="H88" s="81" t="s">
        <v>229</v>
      </c>
      <c r="I88" s="157" t="s">
        <v>16</v>
      </c>
      <c r="J88" s="87"/>
      <c r="K88" s="161" t="s">
        <v>17</v>
      </c>
      <c r="L88" s="3"/>
      <c r="M88" s="163">
        <f>IF(J88="",0,2)</f>
        <v>0</v>
      </c>
    </row>
    <row r="89" spans="1:13">
      <c r="A89" s="156"/>
      <c r="B89" s="165"/>
      <c r="C89" s="165"/>
      <c r="D89" s="165"/>
      <c r="E89" s="165"/>
      <c r="F89" s="165"/>
      <c r="G89" s="165"/>
      <c r="H89" s="78"/>
      <c r="I89" s="158"/>
      <c r="J89" s="90"/>
      <c r="K89" s="162"/>
      <c r="L89" s="3"/>
      <c r="M89" s="163"/>
    </row>
    <row r="90" spans="1:13">
      <c r="A90" s="156"/>
      <c r="B90" s="165" t="s">
        <v>263</v>
      </c>
      <c r="C90" s="165"/>
      <c r="D90" s="165"/>
      <c r="E90" s="165"/>
      <c r="F90" s="165"/>
      <c r="G90" s="165"/>
      <c r="H90" s="75" t="s">
        <v>231</v>
      </c>
      <c r="I90" s="159" t="s">
        <v>16</v>
      </c>
      <c r="J90" s="84"/>
      <c r="K90" s="160" t="s">
        <v>17</v>
      </c>
      <c r="L90" s="3"/>
      <c r="M90" s="163">
        <f>IF(J90="",0,4)</f>
        <v>0</v>
      </c>
    </row>
    <row r="91" spans="1:13">
      <c r="A91" s="156"/>
      <c r="B91" s="165"/>
      <c r="C91" s="165"/>
      <c r="D91" s="165"/>
      <c r="E91" s="165"/>
      <c r="F91" s="165"/>
      <c r="G91" s="165"/>
      <c r="H91" s="78"/>
      <c r="I91" s="158"/>
      <c r="J91" s="90"/>
      <c r="K91" s="162"/>
      <c r="L91" s="3"/>
      <c r="M91" s="163"/>
    </row>
    <row r="92" spans="1:13">
      <c r="A92" s="156"/>
      <c r="B92" s="165" t="s">
        <v>264</v>
      </c>
      <c r="C92" s="165"/>
      <c r="D92" s="165"/>
      <c r="E92" s="165"/>
      <c r="F92" s="165"/>
      <c r="G92" s="165"/>
      <c r="H92" s="75" t="s">
        <v>233</v>
      </c>
      <c r="I92" s="159" t="s">
        <v>16</v>
      </c>
      <c r="J92" s="84"/>
      <c r="K92" s="160" t="s">
        <v>17</v>
      </c>
      <c r="L92" s="3"/>
      <c r="M92" s="163">
        <f>IF(J92="",0,3)</f>
        <v>0</v>
      </c>
    </row>
    <row r="93" spans="1:13">
      <c r="A93" s="156"/>
      <c r="B93" s="165"/>
      <c r="C93" s="165"/>
      <c r="D93" s="165"/>
      <c r="E93" s="165"/>
      <c r="F93" s="165"/>
      <c r="G93" s="165"/>
      <c r="H93" s="78"/>
      <c r="I93" s="158"/>
      <c r="J93" s="90"/>
      <c r="K93" s="162"/>
      <c r="L93" s="3"/>
      <c r="M93" s="163"/>
    </row>
    <row r="94" spans="1:13">
      <c r="A94" s="156"/>
      <c r="B94" s="165" t="s">
        <v>265</v>
      </c>
      <c r="C94" s="165"/>
      <c r="D94" s="165"/>
      <c r="E94" s="165"/>
      <c r="F94" s="165"/>
      <c r="G94" s="165"/>
      <c r="H94" s="75" t="s">
        <v>235</v>
      </c>
      <c r="I94" s="159" t="s">
        <v>16</v>
      </c>
      <c r="J94" s="84"/>
      <c r="K94" s="160" t="s">
        <v>17</v>
      </c>
      <c r="L94" s="3"/>
      <c r="M94" s="163">
        <f>IF(J94="",0,1)</f>
        <v>0</v>
      </c>
    </row>
    <row r="95" spans="1:13">
      <c r="A95" s="156"/>
      <c r="B95" s="165"/>
      <c r="C95" s="165"/>
      <c r="D95" s="165"/>
      <c r="E95" s="165"/>
      <c r="F95" s="165"/>
      <c r="G95" s="165"/>
      <c r="H95" s="81"/>
      <c r="I95" s="157"/>
      <c r="J95" s="87"/>
      <c r="K95" s="161"/>
      <c r="L95" s="3"/>
      <c r="M95" s="163"/>
    </row>
    <row r="96" spans="1:13">
      <c r="A96" s="156"/>
      <c r="B96" s="165"/>
      <c r="C96" s="165"/>
      <c r="D96" s="165"/>
      <c r="E96" s="165"/>
      <c r="F96" s="165"/>
      <c r="G96" s="165"/>
      <c r="H96" s="78"/>
      <c r="I96" s="158"/>
      <c r="J96" s="90"/>
      <c r="K96" s="162"/>
      <c r="L96" s="3"/>
      <c r="M96" s="163"/>
    </row>
    <row r="97" spans="1:13">
      <c r="A97" s="156">
        <v>8</v>
      </c>
      <c r="B97" s="164" t="s">
        <v>266</v>
      </c>
      <c r="C97" s="164"/>
      <c r="D97" s="164"/>
      <c r="E97" s="164"/>
      <c r="F97" s="164"/>
      <c r="G97" s="164"/>
      <c r="H97" s="164"/>
      <c r="I97" s="164"/>
      <c r="J97" s="164"/>
      <c r="K97" s="164"/>
      <c r="L97" s="3"/>
      <c r="M97" s="3"/>
    </row>
    <row r="98" spans="1:13">
      <c r="A98" s="156"/>
      <c r="B98" s="164"/>
      <c r="C98" s="164"/>
      <c r="D98" s="164"/>
      <c r="E98" s="164"/>
      <c r="F98" s="164"/>
      <c r="G98" s="164"/>
      <c r="H98" s="164"/>
      <c r="I98" s="164"/>
      <c r="J98" s="164"/>
      <c r="K98" s="164"/>
      <c r="L98" s="3"/>
      <c r="M98" s="3"/>
    </row>
    <row r="99" spans="1:13">
      <c r="A99" s="156"/>
      <c r="B99" s="164"/>
      <c r="C99" s="164"/>
      <c r="D99" s="164"/>
      <c r="E99" s="164"/>
      <c r="F99" s="164"/>
      <c r="G99" s="164"/>
      <c r="H99" s="164"/>
      <c r="I99" s="164"/>
      <c r="J99" s="164"/>
      <c r="K99" s="164"/>
      <c r="L99" s="3"/>
      <c r="M99" s="3"/>
    </row>
    <row r="100" spans="1:13">
      <c r="A100" s="156"/>
      <c r="B100" s="165" t="s">
        <v>267</v>
      </c>
      <c r="C100" s="165"/>
      <c r="D100" s="165"/>
      <c r="E100" s="165"/>
      <c r="F100" s="165"/>
      <c r="G100" s="165"/>
      <c r="H100" s="81" t="s">
        <v>229</v>
      </c>
      <c r="I100" s="157" t="s">
        <v>16</v>
      </c>
      <c r="J100" s="87"/>
      <c r="K100" s="161" t="s">
        <v>17</v>
      </c>
      <c r="L100" s="3"/>
      <c r="M100" s="163">
        <f>IF(J100="",0,1)</f>
        <v>0</v>
      </c>
    </row>
    <row r="101" spans="1:13">
      <c r="A101" s="156"/>
      <c r="B101" s="165"/>
      <c r="C101" s="165"/>
      <c r="D101" s="165"/>
      <c r="E101" s="165"/>
      <c r="F101" s="165"/>
      <c r="G101" s="165"/>
      <c r="H101" s="78"/>
      <c r="I101" s="158"/>
      <c r="J101" s="90"/>
      <c r="K101" s="162"/>
      <c r="L101" s="3"/>
      <c r="M101" s="163"/>
    </row>
    <row r="102" spans="1:13">
      <c r="A102" s="156"/>
      <c r="B102" s="165" t="s">
        <v>268</v>
      </c>
      <c r="C102" s="165"/>
      <c r="D102" s="165"/>
      <c r="E102" s="165"/>
      <c r="F102" s="165"/>
      <c r="G102" s="165"/>
      <c r="H102" s="75" t="s">
        <v>231</v>
      </c>
      <c r="I102" s="159" t="s">
        <v>16</v>
      </c>
      <c r="J102" s="84"/>
      <c r="K102" s="160" t="s">
        <v>17</v>
      </c>
      <c r="L102" s="3"/>
      <c r="M102" s="163">
        <f>IF(J102="",0,3)</f>
        <v>0</v>
      </c>
    </row>
    <row r="103" spans="1:13">
      <c r="A103" s="156"/>
      <c r="B103" s="165"/>
      <c r="C103" s="165"/>
      <c r="D103" s="165"/>
      <c r="E103" s="165"/>
      <c r="F103" s="165"/>
      <c r="G103" s="165"/>
      <c r="H103" s="78"/>
      <c r="I103" s="158"/>
      <c r="J103" s="90"/>
      <c r="K103" s="162"/>
      <c r="L103" s="3"/>
      <c r="M103" s="163"/>
    </row>
    <row r="104" spans="1:13">
      <c r="A104" s="156"/>
      <c r="B104" s="165" t="s">
        <v>269</v>
      </c>
      <c r="C104" s="165"/>
      <c r="D104" s="165"/>
      <c r="E104" s="165"/>
      <c r="F104" s="165"/>
      <c r="G104" s="165"/>
      <c r="H104" s="75" t="s">
        <v>233</v>
      </c>
      <c r="I104" s="159" t="s">
        <v>16</v>
      </c>
      <c r="J104" s="84"/>
      <c r="K104" s="160" t="s">
        <v>17</v>
      </c>
      <c r="L104" s="3"/>
      <c r="M104" s="163">
        <f>IF(J104="",0,2)</f>
        <v>0</v>
      </c>
    </row>
    <row r="105" spans="1:13">
      <c r="A105" s="156"/>
      <c r="B105" s="165"/>
      <c r="C105" s="165"/>
      <c r="D105" s="165"/>
      <c r="E105" s="165"/>
      <c r="F105" s="165"/>
      <c r="G105" s="165"/>
      <c r="H105" s="78"/>
      <c r="I105" s="158"/>
      <c r="J105" s="90"/>
      <c r="K105" s="162"/>
      <c r="L105" s="3"/>
      <c r="M105" s="163"/>
    </row>
    <row r="106" spans="1:13">
      <c r="A106" s="156"/>
      <c r="B106" s="165" t="s">
        <v>270</v>
      </c>
      <c r="C106" s="165"/>
      <c r="D106" s="165"/>
      <c r="E106" s="165"/>
      <c r="F106" s="165"/>
      <c r="G106" s="165"/>
      <c r="H106" s="75" t="s">
        <v>235</v>
      </c>
      <c r="I106" s="159" t="s">
        <v>16</v>
      </c>
      <c r="J106" s="84"/>
      <c r="K106" s="160" t="s">
        <v>17</v>
      </c>
      <c r="L106" s="3"/>
      <c r="M106" s="163">
        <f>IF(J106="",0,4)</f>
        <v>0</v>
      </c>
    </row>
    <row r="107" spans="1:13">
      <c r="A107" s="156"/>
      <c r="B107" s="165"/>
      <c r="C107" s="165"/>
      <c r="D107" s="165"/>
      <c r="E107" s="165"/>
      <c r="F107" s="165"/>
      <c r="G107" s="165"/>
      <c r="H107" s="78"/>
      <c r="I107" s="158"/>
      <c r="J107" s="90"/>
      <c r="K107" s="162"/>
      <c r="L107" s="3"/>
      <c r="M107" s="163"/>
    </row>
    <row r="108" spans="1:13">
      <c r="A108" s="156">
        <v>9</v>
      </c>
      <c r="B108" s="164" t="s">
        <v>271</v>
      </c>
      <c r="C108" s="164"/>
      <c r="D108" s="164"/>
      <c r="E108" s="164"/>
      <c r="F108" s="164"/>
      <c r="G108" s="164"/>
      <c r="H108" s="164"/>
      <c r="I108" s="164"/>
      <c r="J108" s="164"/>
      <c r="K108" s="164"/>
      <c r="L108" s="3"/>
      <c r="M108" s="3"/>
    </row>
    <row r="109" spans="1:13">
      <c r="A109" s="156"/>
      <c r="B109" s="164"/>
      <c r="C109" s="164"/>
      <c r="D109" s="164"/>
      <c r="E109" s="164"/>
      <c r="F109" s="164"/>
      <c r="G109" s="164"/>
      <c r="H109" s="164"/>
      <c r="I109" s="164"/>
      <c r="J109" s="164"/>
      <c r="K109" s="164"/>
      <c r="L109" s="3"/>
      <c r="M109" s="3"/>
    </row>
    <row r="110" spans="1:13">
      <c r="A110" s="156"/>
      <c r="B110" s="164"/>
      <c r="C110" s="164"/>
      <c r="D110" s="164"/>
      <c r="E110" s="164"/>
      <c r="F110" s="164"/>
      <c r="G110" s="164"/>
      <c r="H110" s="164"/>
      <c r="I110" s="164"/>
      <c r="J110" s="164"/>
      <c r="K110" s="164"/>
      <c r="L110" s="3"/>
      <c r="M110" s="3"/>
    </row>
    <row r="111" spans="1:13">
      <c r="A111" s="156"/>
      <c r="B111" s="165" t="s">
        <v>272</v>
      </c>
      <c r="C111" s="165"/>
      <c r="D111" s="165"/>
      <c r="E111" s="165"/>
      <c r="F111" s="165"/>
      <c r="G111" s="165"/>
      <c r="H111" s="81" t="s">
        <v>229</v>
      </c>
      <c r="I111" s="157" t="s">
        <v>16</v>
      </c>
      <c r="J111" s="87"/>
      <c r="K111" s="161" t="s">
        <v>17</v>
      </c>
      <c r="L111" s="3"/>
      <c r="M111" s="163">
        <f>IF(J111="",0,4)</f>
        <v>0</v>
      </c>
    </row>
    <row r="112" spans="1:13">
      <c r="A112" s="156"/>
      <c r="B112" s="165"/>
      <c r="C112" s="165"/>
      <c r="D112" s="165"/>
      <c r="E112" s="165"/>
      <c r="F112" s="165"/>
      <c r="G112" s="165"/>
      <c r="H112" s="78"/>
      <c r="I112" s="158"/>
      <c r="J112" s="90"/>
      <c r="K112" s="162"/>
      <c r="L112" s="3"/>
      <c r="M112" s="163"/>
    </row>
    <row r="113" spans="1:13">
      <c r="A113" s="156"/>
      <c r="B113" s="165" t="s">
        <v>273</v>
      </c>
      <c r="C113" s="165"/>
      <c r="D113" s="165"/>
      <c r="E113" s="165"/>
      <c r="F113" s="165"/>
      <c r="G113" s="165"/>
      <c r="H113" s="75" t="s">
        <v>231</v>
      </c>
      <c r="I113" s="159" t="s">
        <v>16</v>
      </c>
      <c r="J113" s="84"/>
      <c r="K113" s="160" t="s">
        <v>17</v>
      </c>
      <c r="L113" s="3"/>
      <c r="M113" s="163">
        <f>IF(J113="",0,2)</f>
        <v>0</v>
      </c>
    </row>
    <row r="114" spans="1:13">
      <c r="A114" s="156"/>
      <c r="B114" s="165"/>
      <c r="C114" s="165"/>
      <c r="D114" s="165"/>
      <c r="E114" s="165"/>
      <c r="F114" s="165"/>
      <c r="G114" s="165"/>
      <c r="H114" s="78"/>
      <c r="I114" s="158"/>
      <c r="J114" s="90"/>
      <c r="K114" s="162"/>
      <c r="L114" s="3"/>
      <c r="M114" s="163"/>
    </row>
    <row r="115" spans="1:13">
      <c r="A115" s="156"/>
      <c r="B115" s="165" t="s">
        <v>274</v>
      </c>
      <c r="C115" s="165"/>
      <c r="D115" s="165"/>
      <c r="E115" s="165"/>
      <c r="F115" s="165"/>
      <c r="G115" s="165"/>
      <c r="H115" s="75" t="s">
        <v>233</v>
      </c>
      <c r="I115" s="159" t="s">
        <v>16</v>
      </c>
      <c r="J115" s="84"/>
      <c r="K115" s="160" t="s">
        <v>17</v>
      </c>
      <c r="L115" s="3"/>
      <c r="M115" s="163">
        <f>IF(J115="",0,1)</f>
        <v>0</v>
      </c>
    </row>
    <row r="116" spans="1:13">
      <c r="A116" s="156"/>
      <c r="B116" s="165"/>
      <c r="C116" s="165"/>
      <c r="D116" s="165"/>
      <c r="E116" s="165"/>
      <c r="F116" s="165"/>
      <c r="G116" s="165"/>
      <c r="H116" s="78"/>
      <c r="I116" s="158"/>
      <c r="J116" s="90"/>
      <c r="K116" s="162"/>
      <c r="L116" s="3"/>
      <c r="M116" s="163"/>
    </row>
    <row r="117" spans="1:13">
      <c r="A117" s="156"/>
      <c r="B117" s="165" t="s">
        <v>275</v>
      </c>
      <c r="C117" s="165"/>
      <c r="D117" s="165"/>
      <c r="E117" s="165"/>
      <c r="F117" s="165"/>
      <c r="G117" s="165"/>
      <c r="H117" s="75" t="s">
        <v>235</v>
      </c>
      <c r="I117" s="159" t="s">
        <v>16</v>
      </c>
      <c r="J117" s="84"/>
      <c r="K117" s="160" t="s">
        <v>17</v>
      </c>
      <c r="L117" s="3"/>
      <c r="M117" s="163">
        <f>IF(J117="",0,3)</f>
        <v>0</v>
      </c>
    </row>
    <row r="118" spans="1:13">
      <c r="A118" s="156"/>
      <c r="B118" s="165"/>
      <c r="C118" s="165"/>
      <c r="D118" s="165"/>
      <c r="E118" s="165"/>
      <c r="F118" s="165"/>
      <c r="G118" s="165"/>
      <c r="H118" s="78"/>
      <c r="I118" s="158"/>
      <c r="J118" s="90"/>
      <c r="K118" s="162"/>
      <c r="L118" s="3"/>
      <c r="M118" s="163"/>
    </row>
    <row r="119" spans="1:13">
      <c r="A119" s="156">
        <v>10</v>
      </c>
      <c r="B119" s="164" t="s">
        <v>276</v>
      </c>
      <c r="C119" s="164"/>
      <c r="D119" s="164"/>
      <c r="E119" s="164"/>
      <c r="F119" s="164"/>
      <c r="G119" s="164"/>
      <c r="H119" s="164"/>
      <c r="I119" s="164"/>
      <c r="J119" s="164"/>
      <c r="K119" s="164"/>
      <c r="L119" s="3"/>
      <c r="M119" s="3"/>
    </row>
    <row r="120" spans="1:13">
      <c r="A120" s="156"/>
      <c r="B120" s="164"/>
      <c r="C120" s="164"/>
      <c r="D120" s="164"/>
      <c r="E120" s="164"/>
      <c r="F120" s="164"/>
      <c r="G120" s="164"/>
      <c r="H120" s="164"/>
      <c r="I120" s="164"/>
      <c r="J120" s="164"/>
      <c r="K120" s="164"/>
      <c r="L120" s="3"/>
      <c r="M120" s="3"/>
    </row>
    <row r="121" spans="1:13">
      <c r="A121" s="156"/>
      <c r="B121" s="164"/>
      <c r="C121" s="164"/>
      <c r="D121" s="164"/>
      <c r="E121" s="164"/>
      <c r="F121" s="164"/>
      <c r="G121" s="164"/>
      <c r="H121" s="164"/>
      <c r="I121" s="164"/>
      <c r="J121" s="164"/>
      <c r="K121" s="164"/>
      <c r="L121" s="3"/>
      <c r="M121" s="3"/>
    </row>
    <row r="122" spans="1:13">
      <c r="A122" s="156"/>
      <c r="B122" s="165" t="s">
        <v>277</v>
      </c>
      <c r="C122" s="165"/>
      <c r="D122" s="165"/>
      <c r="E122" s="165"/>
      <c r="F122" s="165"/>
      <c r="G122" s="165"/>
      <c r="H122" s="81" t="s">
        <v>229</v>
      </c>
      <c r="I122" s="157" t="s">
        <v>16</v>
      </c>
      <c r="J122" s="87"/>
      <c r="K122" s="161" t="s">
        <v>17</v>
      </c>
      <c r="L122" s="3"/>
      <c r="M122" s="163">
        <f>IF(J122="",0,3)</f>
        <v>0</v>
      </c>
    </row>
    <row r="123" spans="1:13">
      <c r="A123" s="156"/>
      <c r="B123" s="165"/>
      <c r="C123" s="165"/>
      <c r="D123" s="165"/>
      <c r="E123" s="165"/>
      <c r="F123" s="165"/>
      <c r="G123" s="165"/>
      <c r="H123" s="78"/>
      <c r="I123" s="158"/>
      <c r="J123" s="90"/>
      <c r="K123" s="162"/>
      <c r="L123" s="3"/>
      <c r="M123" s="163"/>
    </row>
    <row r="124" spans="1:13">
      <c r="A124" s="156"/>
      <c r="B124" s="165" t="s">
        <v>278</v>
      </c>
      <c r="C124" s="165"/>
      <c r="D124" s="165"/>
      <c r="E124" s="165"/>
      <c r="F124" s="165"/>
      <c r="G124" s="165"/>
      <c r="H124" s="75" t="s">
        <v>231</v>
      </c>
      <c r="I124" s="159" t="s">
        <v>16</v>
      </c>
      <c r="J124" s="84"/>
      <c r="K124" s="160" t="s">
        <v>17</v>
      </c>
      <c r="L124" s="3"/>
      <c r="M124" s="163">
        <f>IF(J124="",0,1)</f>
        <v>0</v>
      </c>
    </row>
    <row r="125" spans="1:13">
      <c r="A125" s="156"/>
      <c r="B125" s="165"/>
      <c r="C125" s="165"/>
      <c r="D125" s="165"/>
      <c r="E125" s="165"/>
      <c r="F125" s="165"/>
      <c r="G125" s="165"/>
      <c r="H125" s="78"/>
      <c r="I125" s="158"/>
      <c r="J125" s="90"/>
      <c r="K125" s="162"/>
      <c r="L125" s="3"/>
      <c r="M125" s="163"/>
    </row>
    <row r="126" spans="1:13">
      <c r="A126" s="156"/>
      <c r="B126" s="165" t="s">
        <v>279</v>
      </c>
      <c r="C126" s="165"/>
      <c r="D126" s="165"/>
      <c r="E126" s="165"/>
      <c r="F126" s="165"/>
      <c r="G126" s="165"/>
      <c r="H126" s="75" t="s">
        <v>233</v>
      </c>
      <c r="I126" s="159" t="s">
        <v>16</v>
      </c>
      <c r="J126" s="84"/>
      <c r="K126" s="160" t="s">
        <v>17</v>
      </c>
      <c r="L126" s="3"/>
      <c r="M126" s="163">
        <f>IF(J126="",0,4)</f>
        <v>0</v>
      </c>
    </row>
    <row r="127" spans="1:13">
      <c r="A127" s="156"/>
      <c r="B127" s="165"/>
      <c r="C127" s="165"/>
      <c r="D127" s="165"/>
      <c r="E127" s="165"/>
      <c r="F127" s="165"/>
      <c r="G127" s="165"/>
      <c r="H127" s="78"/>
      <c r="I127" s="158"/>
      <c r="J127" s="90"/>
      <c r="K127" s="162"/>
      <c r="L127" s="3"/>
      <c r="M127" s="163"/>
    </row>
    <row r="128" spans="1:13">
      <c r="A128" s="156"/>
      <c r="B128" s="165" t="s">
        <v>280</v>
      </c>
      <c r="C128" s="165"/>
      <c r="D128" s="165"/>
      <c r="E128" s="165"/>
      <c r="F128" s="165"/>
      <c r="G128" s="165"/>
      <c r="H128" s="75" t="s">
        <v>235</v>
      </c>
      <c r="I128" s="159" t="s">
        <v>16</v>
      </c>
      <c r="J128" s="84"/>
      <c r="K128" s="160" t="s">
        <v>17</v>
      </c>
      <c r="L128" s="3"/>
      <c r="M128" s="163">
        <f>IF(J128="",0,2)</f>
        <v>0</v>
      </c>
    </row>
    <row r="129" spans="1:13">
      <c r="A129" s="156"/>
      <c r="B129" s="165"/>
      <c r="C129" s="165"/>
      <c r="D129" s="165"/>
      <c r="E129" s="165"/>
      <c r="F129" s="165"/>
      <c r="G129" s="165"/>
      <c r="H129" s="78"/>
      <c r="I129" s="158"/>
      <c r="J129" s="90"/>
      <c r="K129" s="162"/>
      <c r="L129" s="3"/>
      <c r="M129" s="163"/>
    </row>
    <row r="130" spans="1:13">
      <c r="A130" s="154" t="s">
        <v>281</v>
      </c>
      <c r="B130" s="155"/>
      <c r="C130" s="155"/>
      <c r="D130" s="155"/>
      <c r="E130" s="155"/>
      <c r="F130" s="155"/>
      <c r="G130" s="7">
        <f>I136</f>
        <v>0</v>
      </c>
      <c r="H130" s="3">
        <v>1</v>
      </c>
      <c r="I130" s="3">
        <v>2</v>
      </c>
      <c r="J130" s="3">
        <v>3</v>
      </c>
      <c r="K130" s="3">
        <v>4</v>
      </c>
      <c r="L130" s="3">
        <v>0</v>
      </c>
      <c r="M130" s="3" t="s">
        <v>282</v>
      </c>
    </row>
    <row r="131" spans="1:13" ht="15" customHeight="1">
      <c r="A131" s="176" t="str">
        <f>LOOKUP(G130,L130:L134,M130:M134)</f>
        <v>ESPERA RESULTADO</v>
      </c>
      <c r="B131" s="176"/>
      <c r="C131" s="176"/>
      <c r="D131" s="176"/>
      <c r="E131" s="176"/>
      <c r="F131" s="176"/>
      <c r="G131" s="176"/>
      <c r="H131" s="3">
        <f>COUNTIFS($M$15:$M$129,"1")</f>
        <v>0</v>
      </c>
      <c r="I131" s="3">
        <f>COUNTIFS($M$15:$M$129,"2")</f>
        <v>0</v>
      </c>
      <c r="J131" s="3">
        <f>COUNTIFS($M$15:$M$129,"3")</f>
        <v>0</v>
      </c>
      <c r="K131" s="3">
        <f>COUNTIFS($M$15:$M$129,"4")</f>
        <v>0</v>
      </c>
      <c r="L131" s="3">
        <v>1</v>
      </c>
      <c r="M131" s="3" t="s">
        <v>283</v>
      </c>
    </row>
    <row r="132" spans="1:13">
      <c r="A132" s="176"/>
      <c r="B132" s="176"/>
      <c r="C132" s="176"/>
      <c r="D132" s="176"/>
      <c r="E132" s="176"/>
      <c r="F132" s="176"/>
      <c r="G132" s="176"/>
      <c r="H132" s="3">
        <f>IF(H131&gt;I131,1,2)</f>
        <v>2</v>
      </c>
      <c r="I132" s="3">
        <f>IF(H131&gt;I131,H131,I131)</f>
        <v>0</v>
      </c>
      <c r="J132" s="3">
        <f>IF(J131&gt;K131,J131,K131)</f>
        <v>0</v>
      </c>
      <c r="K132" s="3">
        <f>IF(J131&gt;K131,3,4)</f>
        <v>4</v>
      </c>
      <c r="L132" s="3">
        <v>2</v>
      </c>
      <c r="M132" s="3" t="s">
        <v>284</v>
      </c>
    </row>
    <row r="133" spans="1:13">
      <c r="A133" s="176"/>
      <c r="B133" s="176"/>
      <c r="C133" s="176"/>
      <c r="D133" s="176"/>
      <c r="E133" s="176"/>
      <c r="F133" s="176"/>
      <c r="G133" s="176"/>
      <c r="H133" s="3"/>
      <c r="I133" s="3">
        <f>IF(I132&gt;J132,H132,K132)</f>
        <v>4</v>
      </c>
      <c r="J133" s="3">
        <f>IF(I132&gt;J132,I132,J132)</f>
        <v>0</v>
      </c>
      <c r="K133" s="3"/>
      <c r="L133" s="3">
        <v>3</v>
      </c>
      <c r="M133" s="3" t="s">
        <v>285</v>
      </c>
    </row>
    <row r="134" spans="1:13">
      <c r="A134" s="176"/>
      <c r="B134" s="176"/>
      <c r="C134" s="176"/>
      <c r="D134" s="176"/>
      <c r="E134" s="176"/>
      <c r="F134" s="176"/>
      <c r="G134" s="176"/>
      <c r="H134" s="3"/>
      <c r="I134" s="3"/>
      <c r="J134" s="3"/>
      <c r="K134" s="3"/>
      <c r="L134" s="3">
        <v>4</v>
      </c>
      <c r="M134" s="3" t="s">
        <v>286</v>
      </c>
    </row>
    <row r="135" spans="1:13">
      <c r="A135" s="176"/>
      <c r="B135" s="176"/>
      <c r="C135" s="176"/>
      <c r="D135" s="176"/>
      <c r="E135" s="176"/>
      <c r="F135" s="176"/>
      <c r="G135" s="176"/>
      <c r="H135" s="3"/>
      <c r="I135" s="3">
        <f>IF(H131:I131="0",0,IF(H131&gt;I131,H131,I131))</f>
        <v>0</v>
      </c>
      <c r="J135" s="3">
        <f>IF(J131:K131="0",0,IF(J131&gt;K131,J131,K131))</f>
        <v>0</v>
      </c>
      <c r="K135" s="3"/>
      <c r="L135" s="3"/>
      <c r="M135" s="3"/>
    </row>
    <row r="136" spans="1:13">
      <c r="A136" s="176"/>
      <c r="B136" s="176"/>
      <c r="C136" s="176"/>
      <c r="D136" s="176"/>
      <c r="E136" s="176"/>
      <c r="F136" s="176"/>
      <c r="G136" s="176"/>
      <c r="H136" s="3"/>
      <c r="I136" s="3">
        <f>IF(J136=0,0,I133)</f>
        <v>0</v>
      </c>
      <c r="J136" s="3">
        <f>IF(I135:J135="0",0,IF(I135&gt;J135,I135,J135))</f>
        <v>0</v>
      </c>
      <c r="K136" s="3"/>
      <c r="L136" s="3"/>
      <c r="M136" s="3"/>
    </row>
    <row r="137" spans="1:13">
      <c r="A137" s="176"/>
      <c r="B137" s="176"/>
      <c r="C137" s="176"/>
      <c r="D137" s="176"/>
      <c r="E137" s="176"/>
      <c r="F137" s="176"/>
      <c r="G137" s="176"/>
    </row>
    <row r="138" spans="1:13">
      <c r="A138" s="176"/>
      <c r="B138" s="176"/>
      <c r="C138" s="176"/>
      <c r="D138" s="176"/>
      <c r="E138" s="176"/>
      <c r="F138" s="176"/>
      <c r="G138" s="176"/>
    </row>
    <row r="139" spans="1:13">
      <c r="A139" s="176"/>
      <c r="B139" s="176"/>
      <c r="C139" s="176"/>
      <c r="D139" s="176"/>
      <c r="E139" s="176"/>
      <c r="F139" s="176"/>
      <c r="G139" s="176"/>
    </row>
    <row r="140" spans="1:13">
      <c r="A140" s="176"/>
      <c r="B140" s="176"/>
      <c r="C140" s="176"/>
      <c r="D140" s="176"/>
      <c r="E140" s="176"/>
      <c r="F140" s="176"/>
      <c r="G140" s="176"/>
    </row>
    <row r="141" spans="1:13">
      <c r="A141" s="176"/>
      <c r="B141" s="176"/>
      <c r="C141" s="176"/>
      <c r="D141" s="176"/>
      <c r="E141" s="176"/>
      <c r="F141" s="176"/>
      <c r="G141" s="176"/>
    </row>
  </sheetData>
  <sheetProtection algorithmName="SHA-512" hashValue="9THbEijwhlRkoccuV6mkiYR3P7p9GmrA0uCMo4ZM4ArIbIkZfw/qKU0OWsfO4FgOB3DDeOwJgdjQDcpDoqiZxQ==" saltValue="V11cdSLY1+1vsDcklbybMg==" spinCount="100000" sheet="1" objects="1" scenarios="1"/>
  <mergeCells count="269">
    <mergeCell ref="B128:G129"/>
    <mergeCell ref="B126:G127"/>
    <mergeCell ref="B119:K121"/>
    <mergeCell ref="B122:G123"/>
    <mergeCell ref="A131:G141"/>
    <mergeCell ref="B124:G125"/>
    <mergeCell ref="B115:G116"/>
    <mergeCell ref="B117:G118"/>
    <mergeCell ref="B88:G89"/>
    <mergeCell ref="K128:K129"/>
    <mergeCell ref="K115:K116"/>
    <mergeCell ref="K117:K118"/>
    <mergeCell ref="K122:K123"/>
    <mergeCell ref="K124:K125"/>
    <mergeCell ref="K126:K127"/>
    <mergeCell ref="B100:G101"/>
    <mergeCell ref="B102:G103"/>
    <mergeCell ref="J124:J125"/>
    <mergeCell ref="J126:J127"/>
    <mergeCell ref="J128:J129"/>
    <mergeCell ref="J106:J107"/>
    <mergeCell ref="J111:J112"/>
    <mergeCell ref="J113:J114"/>
    <mergeCell ref="J115:J116"/>
    <mergeCell ref="B80:G81"/>
    <mergeCell ref="B73:K75"/>
    <mergeCell ref="B76:G77"/>
    <mergeCell ref="B78:G79"/>
    <mergeCell ref="B90:G91"/>
    <mergeCell ref="B82:G83"/>
    <mergeCell ref="B92:G93"/>
    <mergeCell ref="B94:G96"/>
    <mergeCell ref="B12:K14"/>
    <mergeCell ref="B15:G16"/>
    <mergeCell ref="B34:K36"/>
    <mergeCell ref="B37:G38"/>
    <mergeCell ref="B30:G31"/>
    <mergeCell ref="B23:K25"/>
    <mergeCell ref="B26:G27"/>
    <mergeCell ref="B28:G29"/>
    <mergeCell ref="B39:G40"/>
    <mergeCell ref="B32:G33"/>
    <mergeCell ref="K15:K16"/>
    <mergeCell ref="K17:K18"/>
    <mergeCell ref="K19:K20"/>
    <mergeCell ref="K21:K22"/>
    <mergeCell ref="K26:K27"/>
    <mergeCell ref="K28:K29"/>
    <mergeCell ref="M111:M112"/>
    <mergeCell ref="M113:M114"/>
    <mergeCell ref="M115:M116"/>
    <mergeCell ref="M117:M118"/>
    <mergeCell ref="M122:M123"/>
    <mergeCell ref="M124:M125"/>
    <mergeCell ref="M126:M127"/>
    <mergeCell ref="M128:M129"/>
    <mergeCell ref="B17:G18"/>
    <mergeCell ref="B19:G20"/>
    <mergeCell ref="B21:G22"/>
    <mergeCell ref="B41:G43"/>
    <mergeCell ref="B44:G45"/>
    <mergeCell ref="B60:K62"/>
    <mergeCell ref="B63:G64"/>
    <mergeCell ref="B55:G56"/>
    <mergeCell ref="B46:K48"/>
    <mergeCell ref="B49:G51"/>
    <mergeCell ref="B52:G54"/>
    <mergeCell ref="B65:G66"/>
    <mergeCell ref="B57:G59"/>
    <mergeCell ref="B67:G69"/>
    <mergeCell ref="B70:G72"/>
    <mergeCell ref="B84:K87"/>
    <mergeCell ref="M82:M83"/>
    <mergeCell ref="M88:M89"/>
    <mergeCell ref="M90:M91"/>
    <mergeCell ref="M92:M93"/>
    <mergeCell ref="M94:M96"/>
    <mergeCell ref="M100:M101"/>
    <mergeCell ref="M102:M103"/>
    <mergeCell ref="M104:M105"/>
    <mergeCell ref="M106:M107"/>
    <mergeCell ref="M15:M16"/>
    <mergeCell ref="M17:M18"/>
    <mergeCell ref="M19:M20"/>
    <mergeCell ref="M21:M22"/>
    <mergeCell ref="M26:M27"/>
    <mergeCell ref="M28:M29"/>
    <mergeCell ref="M30:M31"/>
    <mergeCell ref="M32:M33"/>
    <mergeCell ref="M37:M38"/>
    <mergeCell ref="M39:M40"/>
    <mergeCell ref="M41:M42"/>
    <mergeCell ref="M43:M44"/>
    <mergeCell ref="M49:M51"/>
    <mergeCell ref="M52:M54"/>
    <mergeCell ref="M55:M56"/>
    <mergeCell ref="M57:M59"/>
    <mergeCell ref="M63:M64"/>
    <mergeCell ref="M65:M66"/>
    <mergeCell ref="M67:M69"/>
    <mergeCell ref="M70:M72"/>
    <mergeCell ref="M76:M77"/>
    <mergeCell ref="M78:M79"/>
    <mergeCell ref="M80:M81"/>
    <mergeCell ref="K104:K105"/>
    <mergeCell ref="K106:K107"/>
    <mergeCell ref="K111:K112"/>
    <mergeCell ref="K113:K114"/>
    <mergeCell ref="B108:K110"/>
    <mergeCell ref="B111:G112"/>
    <mergeCell ref="B104:G105"/>
    <mergeCell ref="B113:G114"/>
    <mergeCell ref="B106:G107"/>
    <mergeCell ref="K78:K79"/>
    <mergeCell ref="K80:K81"/>
    <mergeCell ref="K82:K83"/>
    <mergeCell ref="K88:K89"/>
    <mergeCell ref="K90:K91"/>
    <mergeCell ref="K92:K93"/>
    <mergeCell ref="K94:K96"/>
    <mergeCell ref="K100:K101"/>
    <mergeCell ref="K102:K103"/>
    <mergeCell ref="B97:K99"/>
    <mergeCell ref="K30:K31"/>
    <mergeCell ref="K32:K33"/>
    <mergeCell ref="K37:K38"/>
    <mergeCell ref="K39:K40"/>
    <mergeCell ref="K41:K43"/>
    <mergeCell ref="K44:K45"/>
    <mergeCell ref="K49:K51"/>
    <mergeCell ref="K52:K54"/>
    <mergeCell ref="K55:K56"/>
    <mergeCell ref="K57:K59"/>
    <mergeCell ref="K63:K64"/>
    <mergeCell ref="K65:K66"/>
    <mergeCell ref="K67:K69"/>
    <mergeCell ref="K70:K72"/>
    <mergeCell ref="K76:K77"/>
    <mergeCell ref="J100:J101"/>
    <mergeCell ref="J102:J103"/>
    <mergeCell ref="J104:J105"/>
    <mergeCell ref="J117:J118"/>
    <mergeCell ref="J122:J123"/>
    <mergeCell ref="J70:J72"/>
    <mergeCell ref="J76:J77"/>
    <mergeCell ref="J78:J79"/>
    <mergeCell ref="J80:J81"/>
    <mergeCell ref="J82:J83"/>
    <mergeCell ref="J88:J89"/>
    <mergeCell ref="J90:J91"/>
    <mergeCell ref="J92:J93"/>
    <mergeCell ref="J94:J96"/>
    <mergeCell ref="I117:I118"/>
    <mergeCell ref="I122:I123"/>
    <mergeCell ref="I124:I125"/>
    <mergeCell ref="I126:I127"/>
    <mergeCell ref="I128:I129"/>
    <mergeCell ref="J15:J16"/>
    <mergeCell ref="J17:J18"/>
    <mergeCell ref="J19:J20"/>
    <mergeCell ref="J21:J22"/>
    <mergeCell ref="J26:J27"/>
    <mergeCell ref="J28:J29"/>
    <mergeCell ref="J30:J31"/>
    <mergeCell ref="J32:J33"/>
    <mergeCell ref="J37:J38"/>
    <mergeCell ref="J39:J40"/>
    <mergeCell ref="J41:J43"/>
    <mergeCell ref="J44:J45"/>
    <mergeCell ref="J49:J51"/>
    <mergeCell ref="J52:J54"/>
    <mergeCell ref="J55:J56"/>
    <mergeCell ref="J57:J59"/>
    <mergeCell ref="J63:J64"/>
    <mergeCell ref="J65:J66"/>
    <mergeCell ref="J67:J69"/>
    <mergeCell ref="I92:I93"/>
    <mergeCell ref="I94:I96"/>
    <mergeCell ref="I100:I101"/>
    <mergeCell ref="I102:I103"/>
    <mergeCell ref="I104:I105"/>
    <mergeCell ref="I106:I107"/>
    <mergeCell ref="I111:I112"/>
    <mergeCell ref="I113:I114"/>
    <mergeCell ref="I115:I116"/>
    <mergeCell ref="I65:I66"/>
    <mergeCell ref="I67:I69"/>
    <mergeCell ref="I70:I72"/>
    <mergeCell ref="I76:I77"/>
    <mergeCell ref="I78:I79"/>
    <mergeCell ref="I80:I81"/>
    <mergeCell ref="I82:I83"/>
    <mergeCell ref="I88:I89"/>
    <mergeCell ref="I90:I91"/>
    <mergeCell ref="H113:H114"/>
    <mergeCell ref="H115:H116"/>
    <mergeCell ref="H117:H118"/>
    <mergeCell ref="H122:H123"/>
    <mergeCell ref="H124:H125"/>
    <mergeCell ref="H126:H127"/>
    <mergeCell ref="H128:H129"/>
    <mergeCell ref="I15:I16"/>
    <mergeCell ref="I17:I18"/>
    <mergeCell ref="I19:I20"/>
    <mergeCell ref="I21:I22"/>
    <mergeCell ref="I26:I27"/>
    <mergeCell ref="I28:I29"/>
    <mergeCell ref="I30:I31"/>
    <mergeCell ref="I32:I33"/>
    <mergeCell ref="I37:I38"/>
    <mergeCell ref="I39:I40"/>
    <mergeCell ref="I41:I43"/>
    <mergeCell ref="I44:I45"/>
    <mergeCell ref="I49:I51"/>
    <mergeCell ref="I52:I54"/>
    <mergeCell ref="I55:I56"/>
    <mergeCell ref="I57:I59"/>
    <mergeCell ref="I63:I64"/>
    <mergeCell ref="H88:H89"/>
    <mergeCell ref="H90:H91"/>
    <mergeCell ref="H92:H93"/>
    <mergeCell ref="H94:H96"/>
    <mergeCell ref="H100:H101"/>
    <mergeCell ref="H102:H103"/>
    <mergeCell ref="H104:H105"/>
    <mergeCell ref="H106:H107"/>
    <mergeCell ref="H111:H112"/>
    <mergeCell ref="H57:H59"/>
    <mergeCell ref="H63:H64"/>
    <mergeCell ref="H65:H66"/>
    <mergeCell ref="H67:H69"/>
    <mergeCell ref="H70:H72"/>
    <mergeCell ref="H76:H77"/>
    <mergeCell ref="H78:H79"/>
    <mergeCell ref="H80:H81"/>
    <mergeCell ref="H82:H83"/>
    <mergeCell ref="H30:H31"/>
    <mergeCell ref="H32:H33"/>
    <mergeCell ref="H37:H38"/>
    <mergeCell ref="H39:H40"/>
    <mergeCell ref="H41:H43"/>
    <mergeCell ref="H44:H45"/>
    <mergeCell ref="H49:H51"/>
    <mergeCell ref="H52:H54"/>
    <mergeCell ref="H55:H56"/>
    <mergeCell ref="A1:K1"/>
    <mergeCell ref="A3:K3"/>
    <mergeCell ref="A4:K4"/>
    <mergeCell ref="A6:K6"/>
    <mergeCell ref="A8:K8"/>
    <mergeCell ref="A9:K9"/>
    <mergeCell ref="A10:K10"/>
    <mergeCell ref="A130:F130"/>
    <mergeCell ref="A12:A22"/>
    <mergeCell ref="A23:A33"/>
    <mergeCell ref="A34:A45"/>
    <mergeCell ref="A46:A59"/>
    <mergeCell ref="A60:A72"/>
    <mergeCell ref="A73:A83"/>
    <mergeCell ref="A84:A96"/>
    <mergeCell ref="A97:A107"/>
    <mergeCell ref="A108:A118"/>
    <mergeCell ref="A119:A129"/>
    <mergeCell ref="H15:H16"/>
    <mergeCell ref="H17:H18"/>
    <mergeCell ref="H19:H20"/>
    <mergeCell ref="H21:H22"/>
    <mergeCell ref="H26:H27"/>
    <mergeCell ref="H28:H29"/>
  </mergeCells>
  <pageMargins left="0.69930555555555596" right="0.69930555555555596" top="0.75" bottom="0.75" header="0.3" footer="0.3"/>
  <pageSetup paperSize="119" orientation="portrait" horizontalDpi="1200" verticalDpi="1200"/>
  <ignoredErrors>
    <ignoredError sqref="M3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M41"/>
  <sheetViews>
    <sheetView showGridLines="0" workbookViewId="0">
      <selection activeCell="K16" sqref="K16"/>
    </sheetView>
  </sheetViews>
  <sheetFormatPr baseColWidth="10" defaultColWidth="11" defaultRowHeight="15"/>
  <cols>
    <col min="7" max="10" width="2.7109375" customWidth="1"/>
    <col min="11" max="11" width="11.85546875" customWidth="1"/>
  </cols>
  <sheetData>
    <row r="1" spans="1:12">
      <c r="A1" s="39" t="s">
        <v>287</v>
      </c>
      <c r="B1" s="39"/>
      <c r="C1" s="39"/>
      <c r="D1" s="39"/>
      <c r="E1" s="39"/>
      <c r="F1" s="39"/>
      <c r="G1" s="39"/>
      <c r="H1" s="39"/>
      <c r="I1" s="39"/>
      <c r="J1" s="39"/>
    </row>
    <row r="3" spans="1:12" ht="15.75">
      <c r="A3" s="40" t="s">
        <v>288</v>
      </c>
      <c r="B3" s="40"/>
      <c r="C3" s="40"/>
      <c r="D3" s="40"/>
      <c r="E3" s="40"/>
      <c r="F3" s="40"/>
      <c r="G3" s="40"/>
      <c r="H3" s="40"/>
      <c r="I3" s="40"/>
      <c r="J3" s="40"/>
    </row>
    <row r="5" spans="1:12">
      <c r="A5" s="140" t="s">
        <v>289</v>
      </c>
      <c r="B5" s="140"/>
      <c r="C5" s="140"/>
      <c r="D5" s="140"/>
      <c r="E5" s="140"/>
      <c r="F5" s="140"/>
      <c r="G5" s="140"/>
      <c r="H5" s="140"/>
      <c r="I5" s="140"/>
      <c r="J5" s="140"/>
    </row>
    <row r="7" spans="1:12" ht="15" customHeight="1">
      <c r="A7" s="183" t="s">
        <v>290</v>
      </c>
      <c r="B7" s="184"/>
      <c r="C7" s="184"/>
      <c r="D7" s="184"/>
      <c r="E7" s="184"/>
      <c r="F7" s="185"/>
      <c r="G7" s="178">
        <v>1</v>
      </c>
      <c r="H7" s="178">
        <v>2</v>
      </c>
      <c r="I7" s="178">
        <v>3</v>
      </c>
      <c r="J7" s="178">
        <v>4</v>
      </c>
    </row>
    <row r="8" spans="1:12" ht="15" customHeight="1">
      <c r="A8" s="186"/>
      <c r="B8" s="187"/>
      <c r="C8" s="187"/>
      <c r="D8" s="187"/>
      <c r="E8" s="187"/>
      <c r="F8" s="188"/>
      <c r="G8" s="179"/>
      <c r="H8" s="179"/>
      <c r="I8" s="179"/>
      <c r="J8" s="179"/>
      <c r="L8" s="3"/>
    </row>
    <row r="9" spans="1:12">
      <c r="A9" s="181">
        <v>1</v>
      </c>
      <c r="B9" s="182" t="s">
        <v>291</v>
      </c>
      <c r="C9" s="182"/>
      <c r="D9" s="182"/>
      <c r="E9" s="182"/>
      <c r="F9" s="182"/>
      <c r="G9" s="60"/>
      <c r="H9" s="60"/>
      <c r="I9" s="60"/>
      <c r="J9" s="60"/>
      <c r="L9" s="3">
        <v>1</v>
      </c>
    </row>
    <row r="10" spans="1:12">
      <c r="A10" s="181"/>
      <c r="B10" s="182"/>
      <c r="C10" s="182"/>
      <c r="D10" s="182"/>
      <c r="E10" s="182"/>
      <c r="F10" s="182"/>
      <c r="G10" s="60"/>
      <c r="H10" s="60"/>
      <c r="I10" s="60"/>
      <c r="J10" s="60"/>
      <c r="L10" s="3">
        <v>2</v>
      </c>
    </row>
    <row r="11" spans="1:12">
      <c r="A11" s="181"/>
      <c r="B11" s="182"/>
      <c r="C11" s="182"/>
      <c r="D11" s="182"/>
      <c r="E11" s="182"/>
      <c r="F11" s="182"/>
      <c r="G11" s="60"/>
      <c r="H11" s="60"/>
      <c r="I11" s="60"/>
      <c r="J11" s="60"/>
      <c r="L11" s="3">
        <v>3</v>
      </c>
    </row>
    <row r="12" spans="1:12">
      <c r="A12" s="181">
        <v>2</v>
      </c>
      <c r="B12" s="182" t="s">
        <v>292</v>
      </c>
      <c r="C12" s="182"/>
      <c r="D12" s="182"/>
      <c r="E12" s="182"/>
      <c r="F12" s="182"/>
      <c r="G12" s="60"/>
      <c r="H12" s="60"/>
      <c r="I12" s="60"/>
      <c r="J12" s="60"/>
      <c r="L12" s="3">
        <v>4</v>
      </c>
    </row>
    <row r="13" spans="1:12">
      <c r="A13" s="181"/>
      <c r="B13" s="182"/>
      <c r="C13" s="182"/>
      <c r="D13" s="182"/>
      <c r="E13" s="182"/>
      <c r="F13" s="182"/>
      <c r="G13" s="60"/>
      <c r="H13" s="60"/>
      <c r="I13" s="60"/>
      <c r="J13" s="60"/>
      <c r="L13" s="3"/>
    </row>
    <row r="14" spans="1:12">
      <c r="A14" s="181"/>
      <c r="B14" s="182"/>
      <c r="C14" s="182"/>
      <c r="D14" s="182"/>
      <c r="E14" s="182"/>
      <c r="F14" s="182"/>
      <c r="G14" s="60"/>
      <c r="H14" s="60"/>
      <c r="I14" s="60"/>
      <c r="J14" s="60"/>
    </row>
    <row r="15" spans="1:12">
      <c r="A15" s="181">
        <v>3</v>
      </c>
      <c r="B15" s="182" t="s">
        <v>293</v>
      </c>
      <c r="C15" s="182"/>
      <c r="D15" s="182"/>
      <c r="E15" s="182"/>
      <c r="F15" s="182"/>
      <c r="G15" s="60"/>
      <c r="H15" s="60"/>
      <c r="I15" s="60"/>
      <c r="J15" s="60"/>
    </row>
    <row r="16" spans="1:12">
      <c r="A16" s="181"/>
      <c r="B16" s="182"/>
      <c r="C16" s="182"/>
      <c r="D16" s="182"/>
      <c r="E16" s="182"/>
      <c r="F16" s="182"/>
      <c r="G16" s="60"/>
      <c r="H16" s="60"/>
      <c r="I16" s="60"/>
      <c r="J16" s="60"/>
    </row>
    <row r="17" spans="1:11">
      <c r="A17" s="181"/>
      <c r="B17" s="182"/>
      <c r="C17" s="182"/>
      <c r="D17" s="182"/>
      <c r="E17" s="182"/>
      <c r="F17" s="182"/>
      <c r="G17" s="60"/>
      <c r="H17" s="60"/>
      <c r="I17" s="60"/>
      <c r="J17" s="60"/>
    </row>
    <row r="18" spans="1:11">
      <c r="A18" s="181">
        <v>4</v>
      </c>
      <c r="B18" s="182" t="s">
        <v>294</v>
      </c>
      <c r="C18" s="182"/>
      <c r="D18" s="182"/>
      <c r="E18" s="182"/>
      <c r="F18" s="182"/>
      <c r="G18" s="60"/>
      <c r="H18" s="60"/>
      <c r="I18" s="60"/>
      <c r="J18" s="60"/>
    </row>
    <row r="19" spans="1:11">
      <c r="A19" s="181"/>
      <c r="B19" s="182"/>
      <c r="C19" s="182"/>
      <c r="D19" s="182"/>
      <c r="E19" s="182"/>
      <c r="F19" s="182"/>
      <c r="G19" s="60"/>
      <c r="H19" s="60"/>
      <c r="I19" s="60"/>
      <c r="J19" s="60"/>
    </row>
    <row r="20" spans="1:11">
      <c r="A20" s="181"/>
      <c r="B20" s="182"/>
      <c r="C20" s="182"/>
      <c r="D20" s="182"/>
      <c r="E20" s="182"/>
      <c r="F20" s="182"/>
      <c r="G20" s="60"/>
      <c r="H20" s="60"/>
      <c r="I20" s="60"/>
      <c r="J20" s="60"/>
    </row>
    <row r="21" spans="1:11">
      <c r="A21" s="181">
        <v>5</v>
      </c>
      <c r="B21" s="182" t="s">
        <v>295</v>
      </c>
      <c r="C21" s="182"/>
      <c r="D21" s="182"/>
      <c r="E21" s="182"/>
      <c r="F21" s="182"/>
      <c r="G21" s="60"/>
      <c r="H21" s="60"/>
      <c r="I21" s="60"/>
      <c r="J21" s="60"/>
    </row>
    <row r="22" spans="1:11">
      <c r="A22" s="181"/>
      <c r="B22" s="182"/>
      <c r="C22" s="182"/>
      <c r="D22" s="182"/>
      <c r="E22" s="182"/>
      <c r="F22" s="182"/>
      <c r="G22" s="60"/>
      <c r="H22" s="60"/>
      <c r="I22" s="60"/>
      <c r="J22" s="60"/>
    </row>
    <row r="23" spans="1:11">
      <c r="A23" s="181"/>
      <c r="B23" s="182"/>
      <c r="C23" s="182"/>
      <c r="D23" s="182"/>
      <c r="E23" s="182"/>
      <c r="F23" s="182"/>
      <c r="G23" s="60"/>
      <c r="H23" s="60"/>
      <c r="I23" s="60"/>
      <c r="J23" s="60"/>
    </row>
    <row r="24" spans="1:11">
      <c r="A24" s="181">
        <v>6</v>
      </c>
      <c r="B24" s="182" t="s">
        <v>296</v>
      </c>
      <c r="C24" s="182"/>
      <c r="D24" s="182"/>
      <c r="E24" s="182"/>
      <c r="F24" s="182"/>
      <c r="G24" s="60"/>
      <c r="H24" s="60"/>
      <c r="I24" s="60"/>
      <c r="J24" s="60"/>
    </row>
    <row r="25" spans="1:11">
      <c r="A25" s="181"/>
      <c r="B25" s="182"/>
      <c r="C25" s="182"/>
      <c r="D25" s="182"/>
      <c r="E25" s="182"/>
      <c r="F25" s="182"/>
      <c r="G25" s="60"/>
      <c r="H25" s="60"/>
      <c r="I25" s="60"/>
      <c r="J25" s="60"/>
    </row>
    <row r="26" spans="1:11">
      <c r="A26" s="181"/>
      <c r="B26" s="182"/>
      <c r="C26" s="182"/>
      <c r="D26" s="182"/>
      <c r="E26" s="182"/>
      <c r="F26" s="182"/>
      <c r="G26" s="60"/>
      <c r="H26" s="60"/>
      <c r="I26" s="60"/>
      <c r="J26" s="60"/>
    </row>
    <row r="27" spans="1:11">
      <c r="A27" s="181">
        <v>7</v>
      </c>
      <c r="B27" s="182" t="s">
        <v>297</v>
      </c>
      <c r="C27" s="182"/>
      <c r="D27" s="182"/>
      <c r="E27" s="182"/>
      <c r="F27" s="182"/>
      <c r="G27" s="60"/>
      <c r="H27" s="60"/>
      <c r="I27" s="60"/>
      <c r="J27" s="60"/>
    </row>
    <row r="28" spans="1:11">
      <c r="A28" s="181"/>
      <c r="B28" s="182"/>
      <c r="C28" s="182"/>
      <c r="D28" s="182"/>
      <c r="E28" s="182"/>
      <c r="F28" s="182"/>
      <c r="G28" s="60"/>
      <c r="H28" s="60"/>
      <c r="I28" s="60"/>
      <c r="J28" s="60"/>
    </row>
    <row r="29" spans="1:11">
      <c r="A29" s="181"/>
      <c r="B29" s="182"/>
      <c r="C29" s="182"/>
      <c r="D29" s="182"/>
      <c r="E29" s="182"/>
      <c r="F29" s="182"/>
      <c r="G29" s="60"/>
      <c r="H29" s="60"/>
      <c r="I29" s="60"/>
      <c r="J29" s="60"/>
    </row>
    <row r="30" spans="1:11">
      <c r="A30" s="181">
        <v>8</v>
      </c>
      <c r="B30" s="182" t="s">
        <v>298</v>
      </c>
      <c r="C30" s="182"/>
      <c r="D30" s="182"/>
      <c r="E30" s="182"/>
      <c r="F30" s="182"/>
      <c r="G30" s="60"/>
      <c r="H30" s="60"/>
      <c r="I30" s="60"/>
      <c r="J30" s="60"/>
    </row>
    <row r="31" spans="1:11">
      <c r="A31" s="181"/>
      <c r="B31" s="182"/>
      <c r="C31" s="182"/>
      <c r="D31" s="182"/>
      <c r="E31" s="182"/>
      <c r="F31" s="182"/>
      <c r="G31" s="60"/>
      <c r="H31" s="60"/>
      <c r="I31" s="60"/>
      <c r="J31" s="60"/>
    </row>
    <row r="32" spans="1:11">
      <c r="A32" s="181"/>
      <c r="B32" s="182"/>
      <c r="C32" s="182"/>
      <c r="D32" s="182"/>
      <c r="E32" s="182"/>
      <c r="F32" s="182"/>
      <c r="G32" s="60"/>
      <c r="H32" s="60"/>
      <c r="I32" s="60"/>
      <c r="J32" s="60"/>
      <c r="K32" s="2"/>
    </row>
    <row r="33" spans="1:13">
      <c r="A33" s="181">
        <v>9</v>
      </c>
      <c r="B33" s="182" t="s">
        <v>299</v>
      </c>
      <c r="C33" s="182"/>
      <c r="D33" s="182"/>
      <c r="E33" s="182"/>
      <c r="F33" s="182"/>
      <c r="G33" s="60"/>
      <c r="H33" s="60"/>
      <c r="I33" s="60"/>
      <c r="J33" s="60"/>
      <c r="K33" s="2"/>
    </row>
    <row r="34" spans="1:13">
      <c r="A34" s="181"/>
      <c r="B34" s="182"/>
      <c r="C34" s="182"/>
      <c r="D34" s="182"/>
      <c r="E34" s="182"/>
      <c r="F34" s="182"/>
      <c r="G34" s="60"/>
      <c r="H34" s="60"/>
      <c r="I34" s="60"/>
      <c r="J34" s="60"/>
      <c r="K34" s="2"/>
    </row>
    <row r="35" spans="1:13">
      <c r="A35" s="181"/>
      <c r="B35" s="182"/>
      <c r="C35" s="182"/>
      <c r="D35" s="182"/>
      <c r="E35" s="182"/>
      <c r="F35" s="182"/>
      <c r="G35" s="60"/>
      <c r="H35" s="60"/>
      <c r="I35" s="60"/>
      <c r="J35" s="60"/>
      <c r="K35" s="2"/>
    </row>
    <row r="36" spans="1:13" ht="15" customHeight="1">
      <c r="A36" s="177" t="s">
        <v>300</v>
      </c>
      <c r="B36" s="177"/>
      <c r="C36" s="177"/>
      <c r="D36" s="177"/>
      <c r="E36" s="177"/>
      <c r="F36" s="177"/>
      <c r="G36" s="1">
        <f>COUNTA(G9:G35)</f>
        <v>0</v>
      </c>
      <c r="H36" s="1">
        <f t="shared" ref="H36:J36" si="0">COUNTA(H9:H35)</f>
        <v>0</v>
      </c>
      <c r="I36" s="1">
        <f t="shared" si="0"/>
        <v>0</v>
      </c>
      <c r="J36" s="1">
        <f t="shared" si="0"/>
        <v>0</v>
      </c>
      <c r="K36" s="1">
        <f>SUM(G36:J36)</f>
        <v>0</v>
      </c>
      <c r="L36" s="4"/>
      <c r="M36" s="4"/>
    </row>
    <row r="37" spans="1:13" ht="15" customHeight="1">
      <c r="A37" s="117" t="str">
        <f>IF(G37&gt;I37,"Tu conducta es aceptable","")</f>
        <v/>
      </c>
      <c r="B37" s="117"/>
      <c r="C37" s="117"/>
      <c r="D37" s="117"/>
      <c r="E37" s="117"/>
      <c r="F37" s="117"/>
      <c r="G37" s="1">
        <f>SUM(G36:H36)</f>
        <v>0</v>
      </c>
      <c r="H37" s="1">
        <f>IF(G37&gt;I37,G37,I37)</f>
        <v>0</v>
      </c>
      <c r="I37" s="1">
        <f>SUM(I36:J36)</f>
        <v>0</v>
      </c>
      <c r="J37" s="1"/>
      <c r="K37" s="1"/>
      <c r="L37" s="4"/>
      <c r="M37" s="4"/>
    </row>
    <row r="38" spans="1:13" ht="15" customHeight="1">
      <c r="A38" s="117" t="str">
        <f>IF(G37&gt;I37,"","Platea cambiar tu conducta sino quieres ver lesionados tus derechos")</f>
        <v>Platea cambiar tu conducta sino quieres ver lesionados tus derechos</v>
      </c>
      <c r="B38" s="117"/>
      <c r="C38" s="117"/>
      <c r="D38" s="117"/>
      <c r="E38" s="117"/>
      <c r="F38" s="117"/>
      <c r="G38" s="1"/>
      <c r="H38" s="1">
        <f>IF(G38&gt;I38,G38,I38)</f>
        <v>0</v>
      </c>
      <c r="I38" s="1"/>
      <c r="J38" s="1"/>
      <c r="K38" s="1"/>
      <c r="L38" s="5"/>
      <c r="M38" s="5"/>
    </row>
    <row r="39" spans="1:13">
      <c r="G39" s="2"/>
      <c r="H39" s="2"/>
      <c r="I39" s="2"/>
      <c r="J39" s="2"/>
      <c r="K39" s="2"/>
    </row>
    <row r="40" spans="1:13">
      <c r="A40" s="180"/>
      <c r="B40" s="180"/>
      <c r="C40" s="180"/>
      <c r="D40" s="180"/>
      <c r="E40" s="180"/>
      <c r="F40" s="180"/>
      <c r="G40" s="2"/>
      <c r="H40" s="2"/>
      <c r="I40" s="2"/>
      <c r="J40" s="2"/>
      <c r="K40" s="2"/>
    </row>
    <row r="41" spans="1:13">
      <c r="A41" s="180"/>
      <c r="B41" s="180"/>
      <c r="C41" s="180"/>
      <c r="D41" s="180"/>
      <c r="E41" s="180"/>
      <c r="F41" s="180"/>
    </row>
  </sheetData>
  <sheetProtection algorithmName="SHA-512" hashValue="YSjdpntB0ekE6UfSgZd4rQaJWb+3y76JRvUs12tRu8+tUW1cUB8pQO5p424pWADUdDYSQVKZxOemDi/EsOucew==" saltValue="VON5EWhrHpHEPm4l0uFOyg==" spinCount="100000" sheet="1" objects="1" scenarios="1"/>
  <mergeCells count="67">
    <mergeCell ref="J30:J32"/>
    <mergeCell ref="J33:J35"/>
    <mergeCell ref="B33:F35"/>
    <mergeCell ref="A7:F8"/>
    <mergeCell ref="B12:F14"/>
    <mergeCell ref="B15:F17"/>
    <mergeCell ref="B18:F20"/>
    <mergeCell ref="B21:F23"/>
    <mergeCell ref="J15:J17"/>
    <mergeCell ref="J18:J20"/>
    <mergeCell ref="J21:J23"/>
    <mergeCell ref="J24:J26"/>
    <mergeCell ref="J27:J29"/>
    <mergeCell ref="H9:H11"/>
    <mergeCell ref="H12:H14"/>
    <mergeCell ref="J7:J8"/>
    <mergeCell ref="J9:J11"/>
    <mergeCell ref="J12:J14"/>
    <mergeCell ref="I21:I23"/>
    <mergeCell ref="I24:I26"/>
    <mergeCell ref="I27:I29"/>
    <mergeCell ref="I30:I32"/>
    <mergeCell ref="I33:I35"/>
    <mergeCell ref="I7:I8"/>
    <mergeCell ref="I9:I11"/>
    <mergeCell ref="I12:I14"/>
    <mergeCell ref="I15:I17"/>
    <mergeCell ref="I18:I20"/>
    <mergeCell ref="H15:H17"/>
    <mergeCell ref="H18:H20"/>
    <mergeCell ref="H21:H23"/>
    <mergeCell ref="A38:F38"/>
    <mergeCell ref="A40:F40"/>
    <mergeCell ref="H24:H26"/>
    <mergeCell ref="H27:H29"/>
    <mergeCell ref="H30:H32"/>
    <mergeCell ref="H33:H35"/>
    <mergeCell ref="A41:F41"/>
    <mergeCell ref="A9:A11"/>
    <mergeCell ref="A12:A14"/>
    <mergeCell ref="A15:A17"/>
    <mergeCell ref="A18:A20"/>
    <mergeCell ref="A21:A23"/>
    <mergeCell ref="A24:A26"/>
    <mergeCell ref="A27:A29"/>
    <mergeCell ref="A30:A32"/>
    <mergeCell ref="A33:A35"/>
    <mergeCell ref="B9:F11"/>
    <mergeCell ref="B24:F26"/>
    <mergeCell ref="B27:F29"/>
    <mergeCell ref="B30:F32"/>
    <mergeCell ref="A1:J1"/>
    <mergeCell ref="A3:J3"/>
    <mergeCell ref="A5:J5"/>
    <mergeCell ref="A36:F36"/>
    <mergeCell ref="A37:F37"/>
    <mergeCell ref="G7:G8"/>
    <mergeCell ref="G9:G11"/>
    <mergeCell ref="G12:G14"/>
    <mergeCell ref="G15:G17"/>
    <mergeCell ref="G18:G20"/>
    <mergeCell ref="G21:G23"/>
    <mergeCell ref="G24:G26"/>
    <mergeCell ref="G27:G29"/>
    <mergeCell ref="G30:G32"/>
    <mergeCell ref="G33:G35"/>
    <mergeCell ref="H7:H8"/>
  </mergeCells>
  <dataValidations count="4">
    <dataValidation type="list" allowBlank="1" showInputMessage="1" showErrorMessage="1" sqref="G9:G35" xr:uid="{00000000-0002-0000-0400-000000000000}">
      <formula1>$L$9</formula1>
    </dataValidation>
    <dataValidation type="list" allowBlank="1" showInputMessage="1" showErrorMessage="1" sqref="H9:H35" xr:uid="{00000000-0002-0000-0400-000001000000}">
      <formula1>$K$10:$L$10</formula1>
    </dataValidation>
    <dataValidation type="list" allowBlank="1" showInputMessage="1" showErrorMessage="1" sqref="I9:I35" xr:uid="{00000000-0002-0000-0400-000002000000}">
      <formula1>$K$11:$L$11</formula1>
    </dataValidation>
    <dataValidation type="list" allowBlank="1" showInputMessage="1" showErrorMessage="1" sqref="J9:J35" xr:uid="{00000000-0002-0000-0400-000003000000}">
      <formula1>$K$12:$L$12</formula1>
    </dataValidation>
  </dataValidations>
  <pageMargins left="0.69930555555555596" right="0.69930555555555596" top="0.75" bottom="0.75" header="0.3" footer="0.3"/>
  <pageSetup paperSize="119" orientation="portrait" horizontalDpi="1200" verticalDpi="1200"/>
  <colBreaks count="1" manualBreakCount="1">
    <brk id="10" max="52" man="1"/>
  </colBreaks>
  <ignoredErrors>
    <ignoredError sqref="H3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db95442-45a9-4551-9d2f-20ae9acadc8a">
      <UserInfo>
        <DisplayName>Erika Tapia de la Rosa</DisplayName>
        <AccountId>19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8E565454FA6884F9DBE2A2307044BC9" ma:contentTypeVersion="7" ma:contentTypeDescription="Crear nuevo documento." ma:contentTypeScope="" ma:versionID="6bb0c4394800ed45b8670a9f7353635a">
  <xsd:schema xmlns:xsd="http://www.w3.org/2001/XMLSchema" xmlns:xs="http://www.w3.org/2001/XMLSchema" xmlns:p="http://schemas.microsoft.com/office/2006/metadata/properties" xmlns:ns2="640e3f07-d40e-4721-86b3-978a7df3cb41" xmlns:ns3="ddb95442-45a9-4551-9d2f-20ae9acadc8a" targetNamespace="http://schemas.microsoft.com/office/2006/metadata/properties" ma:root="true" ma:fieldsID="65d38ee0b63098ce132a182063e99897" ns2:_="" ns3:_="">
    <xsd:import namespace="640e3f07-d40e-4721-86b3-978a7df3cb41"/>
    <xsd:import namespace="ddb95442-45a9-4551-9d2f-20ae9acadc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e3f07-d40e-4721-86b3-978a7df3cb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b95442-45a9-4551-9d2f-20ae9acadc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38E66F-1158-47DE-8321-B3271015B0D6}">
  <ds:schemaRefs>
    <ds:schemaRef ds:uri="http://schemas.microsoft.com/office/2006/metadata/properties"/>
    <ds:schemaRef ds:uri="http://schemas.microsoft.com/office/infopath/2007/PartnerControls"/>
    <ds:schemaRef ds:uri="ddb95442-45a9-4551-9d2f-20ae9acadc8a"/>
  </ds:schemaRefs>
</ds:datastoreItem>
</file>

<file path=customXml/itemProps2.xml><?xml version="1.0" encoding="utf-8"?>
<ds:datastoreItem xmlns:ds="http://schemas.openxmlformats.org/officeDocument/2006/customXml" ds:itemID="{817C39FD-5D05-4F91-9327-AE39DD33666E}">
  <ds:schemaRefs>
    <ds:schemaRef ds:uri="http://schemas.microsoft.com/sharepoint/v3/contenttype/forms"/>
  </ds:schemaRefs>
</ds:datastoreItem>
</file>

<file path=customXml/itemProps3.xml><?xml version="1.0" encoding="utf-8"?>
<ds:datastoreItem xmlns:ds="http://schemas.openxmlformats.org/officeDocument/2006/customXml" ds:itemID="{0A225843-0209-499A-A01E-E67BE1E303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e3f07-d40e-4721-86b3-978a7df3cb41"/>
    <ds:schemaRef ds:uri="ddb95442-45a9-4551-9d2f-20ae9acadc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A3_Ficha_Identificación</vt:lpstr>
      <vt:lpstr>A10_Hab_Estudio</vt:lpstr>
      <vt:lpstr>A10Bis_Inven_Est_Aprendizaje</vt:lpstr>
      <vt:lpstr>A13_Test_Autoestima</vt:lpstr>
      <vt:lpstr>A14_Test_Asertividad</vt:lpstr>
      <vt:lpstr>A10Bis_Inven_Est_Aprendizaje!Área_de_impresión</vt:lpstr>
      <vt:lpstr>A14_Test_Asertividad!Área_de_impresión</vt:lpstr>
      <vt:lpstr>A3_Ficha_Identificación!Área_de_impresión</vt:lpstr>
    </vt:vector>
  </TitlesOfParts>
  <Manager/>
  <Company>VIMEC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Romualdo Jonatan Quintero Hernández</dc:creator>
  <cp:keywords/>
  <dc:description/>
  <cp:lastModifiedBy>DES-A2</cp:lastModifiedBy>
  <cp:revision/>
  <dcterms:created xsi:type="dcterms:W3CDTF">2012-05-24T00:19:00Z</dcterms:created>
  <dcterms:modified xsi:type="dcterms:W3CDTF">2022-09-15T18:36:28Z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3082-10.2.0.7549</vt:lpwstr>
  </property>
  <property fmtid="{D5CDD505-2E9C-101B-9397-08002B2CF9AE}" pid="3" name="ContentTypeId">
    <vt:lpwstr>0x010100C8E565454FA6884F9DBE2A2307044BC9</vt:lpwstr>
  </property>
</Properties>
</file>